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aj\Documents\ニシオカ　2023年6月～\外部団体\奈良県　自治体キャラバン\2023年度　奈良県　自治体キャラバン\2023年自治体キャラバン資料\"/>
    </mc:Choice>
  </mc:AlternateContent>
  <xr:revisionPtr revIDLastSave="0" documentId="13_ncr:1_{1DC501CC-76C6-4E35-962F-B70794BEEDD7}" xr6:coauthVersionLast="47" xr6:coauthVersionMax="47" xr10:uidLastSave="{00000000-0000-0000-0000-000000000000}"/>
  <bookViews>
    <workbookView xWindow="-108" yWindow="-108" windowWidth="23256" windowHeight="14160" tabRatio="795" firstSheet="11" activeTab="17" xr2:uid="{00000000-000D-0000-FFFF-FFFF00000000}"/>
  </bookViews>
  <sheets>
    <sheet name="2008(H20)" sheetId="7" r:id="rId1"/>
    <sheet name="2009(H21)" sheetId="6" r:id="rId2"/>
    <sheet name="2010(H22)" sheetId="5" r:id="rId3"/>
    <sheet name="2011(H23)" sheetId="2" r:id="rId4"/>
    <sheet name="2012(H24)" sheetId="3" r:id="rId5"/>
    <sheet name="2013(H25)" sheetId="4" r:id="rId6"/>
    <sheet name="2014(H26)" sheetId="12" r:id="rId7"/>
    <sheet name="2015(H27)" sheetId="15" r:id="rId8"/>
    <sheet name="2016(H28)" sheetId="17" r:id="rId9"/>
    <sheet name="2017(H29)" sheetId="19" r:id="rId10"/>
    <sheet name="2018(H30)1" sheetId="21" r:id="rId11"/>
    <sheet name="2019（R1）" sheetId="22" r:id="rId12"/>
    <sheet name="2020(R2)" sheetId="24" r:id="rId13"/>
    <sheet name="2021(R3)" sheetId="25" r:id="rId14"/>
    <sheet name="世帯・被保険者数" sheetId="14" r:id="rId15"/>
    <sheet name="Sheet1" sheetId="23" r:id="rId16"/>
    <sheet name="経年収支（キャラバン資料）" sheetId="1" r:id="rId17"/>
    <sheet name="収支・基金合計" sheetId="16" r:id="rId18"/>
    <sheet name="国保会計の仕組み" sheetId="10" r:id="rId19"/>
    <sheet name="simokitayama" sheetId="18" r:id="rId20"/>
    <sheet name="奈良市国保2014" sheetId="11" r:id="rId21"/>
  </sheets>
  <definedNames>
    <definedName name="_xlnm.Print_Area" localSheetId="5">'2013(H25)'!$A$1:$Y$43</definedName>
    <definedName name="_xlnm.Print_Area" localSheetId="6">'2014(H26)'!$A$4:$B$43</definedName>
    <definedName name="_xlnm.Print_Area" localSheetId="8">'2016(H28)'!$A$3:$AJ$43</definedName>
    <definedName name="_xlnm.Print_Area" localSheetId="16">'経年収支（キャラバン資料）'!$B$1:$N$664</definedName>
    <definedName name="_xlnm.Print_Area" localSheetId="18">国保会計の仕組み!$B$2:$M$92</definedName>
    <definedName name="_xlnm.Print_Area" localSheetId="17">収支・基金合計!$B$1:$R$28</definedName>
    <definedName name="_xlnm.Print_Area" localSheetId="14">世帯・被保険者数!$V$2:$AF$41</definedName>
    <definedName name="_xlnm.Print_Area" localSheetId="20">奈良市国保2014!$C$3:$H$21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5" i="1" l="1"/>
  <c r="L35" i="1"/>
  <c r="K35" i="1"/>
  <c r="J35" i="1"/>
  <c r="M52" i="1"/>
  <c r="L52" i="1"/>
  <c r="K52" i="1"/>
  <c r="J52" i="1"/>
  <c r="M69" i="1"/>
  <c r="L69" i="1"/>
  <c r="K69" i="1"/>
  <c r="J69" i="1"/>
  <c r="M86" i="1"/>
  <c r="L86" i="1"/>
  <c r="K86" i="1"/>
  <c r="J86" i="1"/>
  <c r="M103" i="1"/>
  <c r="L103" i="1"/>
  <c r="K103" i="1"/>
  <c r="J103" i="1"/>
  <c r="M120" i="1"/>
  <c r="L120" i="1"/>
  <c r="K120" i="1"/>
  <c r="J120" i="1"/>
  <c r="M137" i="1"/>
  <c r="L137" i="1"/>
  <c r="K137" i="1"/>
  <c r="J137" i="1"/>
  <c r="M154" i="1"/>
  <c r="L154" i="1"/>
  <c r="K154" i="1"/>
  <c r="J154" i="1"/>
  <c r="M171" i="1"/>
  <c r="L171" i="1"/>
  <c r="K171" i="1"/>
  <c r="J171" i="1"/>
  <c r="M188" i="1"/>
  <c r="L188" i="1"/>
  <c r="K188" i="1"/>
  <c r="J188" i="1"/>
  <c r="M205" i="1"/>
  <c r="L205" i="1"/>
  <c r="K205" i="1"/>
  <c r="J205" i="1"/>
  <c r="M222" i="1"/>
  <c r="L222" i="1"/>
  <c r="K222" i="1"/>
  <c r="J222" i="1"/>
  <c r="M239" i="1"/>
  <c r="L239" i="1"/>
  <c r="K239" i="1"/>
  <c r="J239" i="1"/>
  <c r="M256" i="1"/>
  <c r="L256" i="1"/>
  <c r="K256" i="1"/>
  <c r="J256" i="1"/>
  <c r="M273" i="1"/>
  <c r="L273" i="1"/>
  <c r="K273" i="1"/>
  <c r="J273" i="1"/>
  <c r="M290" i="1"/>
  <c r="L290" i="1"/>
  <c r="K290" i="1"/>
  <c r="J290" i="1"/>
  <c r="M307" i="1"/>
  <c r="L307" i="1"/>
  <c r="K307" i="1"/>
  <c r="J307" i="1"/>
  <c r="M324" i="1"/>
  <c r="L324" i="1"/>
  <c r="K324" i="1"/>
  <c r="J324" i="1"/>
  <c r="M341" i="1"/>
  <c r="L341" i="1"/>
  <c r="K341" i="1"/>
  <c r="J341" i="1"/>
  <c r="M358" i="1"/>
  <c r="L358" i="1"/>
  <c r="K358" i="1"/>
  <c r="J358" i="1"/>
  <c r="M375" i="1"/>
  <c r="L375" i="1"/>
  <c r="K375" i="1"/>
  <c r="J375" i="1"/>
  <c r="M392" i="1"/>
  <c r="L392" i="1"/>
  <c r="K392" i="1"/>
  <c r="J392" i="1"/>
  <c r="M409" i="1"/>
  <c r="L409" i="1"/>
  <c r="K409" i="1"/>
  <c r="J409" i="1"/>
  <c r="M426" i="1"/>
  <c r="L426" i="1"/>
  <c r="K426" i="1"/>
  <c r="J426" i="1"/>
  <c r="M443" i="1"/>
  <c r="L443" i="1"/>
  <c r="K443" i="1"/>
  <c r="J443" i="1"/>
  <c r="M460" i="1"/>
  <c r="L460" i="1"/>
  <c r="K460" i="1"/>
  <c r="J460" i="1"/>
  <c r="M477" i="1"/>
  <c r="L477" i="1"/>
  <c r="K477" i="1"/>
  <c r="J477" i="1"/>
  <c r="M494" i="1"/>
  <c r="L494" i="1"/>
  <c r="K494" i="1"/>
  <c r="J494" i="1"/>
  <c r="M511" i="1"/>
  <c r="L511" i="1"/>
  <c r="K511" i="1"/>
  <c r="J511" i="1"/>
  <c r="M528" i="1"/>
  <c r="L528" i="1"/>
  <c r="K528" i="1"/>
  <c r="J528" i="1"/>
  <c r="M545" i="1"/>
  <c r="L545" i="1"/>
  <c r="K545" i="1"/>
  <c r="J545" i="1"/>
  <c r="M562" i="1"/>
  <c r="L562" i="1"/>
  <c r="K562" i="1"/>
  <c r="J562" i="1"/>
  <c r="M579" i="1"/>
  <c r="L579" i="1"/>
  <c r="K579" i="1"/>
  <c r="J579" i="1"/>
  <c r="M596" i="1"/>
  <c r="L596" i="1"/>
  <c r="K596" i="1"/>
  <c r="J596" i="1"/>
  <c r="M613" i="1"/>
  <c r="L613" i="1"/>
  <c r="K613" i="1"/>
  <c r="J613" i="1"/>
  <c r="M630" i="1"/>
  <c r="L630" i="1"/>
  <c r="K630" i="1"/>
  <c r="J630" i="1"/>
  <c r="M647" i="1"/>
  <c r="L647" i="1"/>
  <c r="K647" i="1"/>
  <c r="J647" i="1"/>
  <c r="M664" i="1"/>
  <c r="L664" i="1"/>
  <c r="K664" i="1"/>
  <c r="J664" i="1"/>
  <c r="M18" i="1"/>
  <c r="L18" i="1"/>
  <c r="K18" i="1"/>
  <c r="J18" i="1"/>
  <c r="AT43" i="25"/>
  <c r="AS43" i="25"/>
  <c r="AR43" i="25"/>
  <c r="AQ43" i="25"/>
  <c r="AT42" i="25"/>
  <c r="AS42" i="25"/>
  <c r="AR42" i="25"/>
  <c r="AQ42" i="25"/>
  <c r="AT41" i="25"/>
  <c r="AS41" i="25"/>
  <c r="AR41" i="25"/>
  <c r="AQ41" i="25"/>
  <c r="AT40" i="25"/>
  <c r="AS40" i="25"/>
  <c r="AR40" i="25"/>
  <c r="AQ40" i="25"/>
  <c r="AT39" i="25"/>
  <c r="AS39" i="25"/>
  <c r="AR39" i="25"/>
  <c r="AQ39" i="25"/>
  <c r="AT38" i="25"/>
  <c r="AS38" i="25"/>
  <c r="AR38" i="25"/>
  <c r="AQ38" i="25"/>
  <c r="AT37" i="25"/>
  <c r="AS37" i="25"/>
  <c r="AR37" i="25"/>
  <c r="AQ37" i="25"/>
  <c r="AT36" i="25"/>
  <c r="AS36" i="25"/>
  <c r="AR36" i="25"/>
  <c r="AQ36" i="25"/>
  <c r="AT35" i="25"/>
  <c r="AS35" i="25"/>
  <c r="AR35" i="25"/>
  <c r="AQ35" i="25"/>
  <c r="AT34" i="25"/>
  <c r="AS34" i="25"/>
  <c r="AR34" i="25"/>
  <c r="AQ34" i="25"/>
  <c r="AT33" i="25"/>
  <c r="AS33" i="25"/>
  <c r="AR33" i="25"/>
  <c r="AQ33" i="25"/>
  <c r="AT32" i="25"/>
  <c r="AS32" i="25"/>
  <c r="AR32" i="25"/>
  <c r="AQ32" i="25"/>
  <c r="AT31" i="25"/>
  <c r="AS31" i="25"/>
  <c r="AR31" i="25"/>
  <c r="AQ31" i="25"/>
  <c r="AT30" i="25"/>
  <c r="AS30" i="25"/>
  <c r="AR30" i="25"/>
  <c r="AQ30" i="25"/>
  <c r="AT29" i="25"/>
  <c r="AS29" i="25"/>
  <c r="AR29" i="25"/>
  <c r="AQ29" i="25"/>
  <c r="AT28" i="25"/>
  <c r="AS28" i="25"/>
  <c r="AR28" i="25"/>
  <c r="AQ28" i="25"/>
  <c r="AT27" i="25"/>
  <c r="AS27" i="25"/>
  <c r="AR27" i="25"/>
  <c r="AQ27" i="25"/>
  <c r="AT26" i="25"/>
  <c r="AS26" i="25"/>
  <c r="AR26" i="25"/>
  <c r="AQ26" i="25"/>
  <c r="AT25" i="25"/>
  <c r="AS25" i="25"/>
  <c r="AR25" i="25"/>
  <c r="AQ25" i="25"/>
  <c r="AT24" i="25"/>
  <c r="AS24" i="25"/>
  <c r="AR24" i="25"/>
  <c r="AQ24" i="25"/>
  <c r="AT23" i="25"/>
  <c r="AS23" i="25"/>
  <c r="AR23" i="25"/>
  <c r="AQ23" i="25"/>
  <c r="AT22" i="25"/>
  <c r="AS22" i="25"/>
  <c r="AR22" i="25"/>
  <c r="AQ22" i="25"/>
  <c r="AT21" i="25"/>
  <c r="AS21" i="25"/>
  <c r="AR21" i="25"/>
  <c r="AQ21" i="25"/>
  <c r="AT20" i="25"/>
  <c r="AS20" i="25"/>
  <c r="AR20" i="25"/>
  <c r="AQ20" i="25"/>
  <c r="AT19" i="25"/>
  <c r="AS19" i="25"/>
  <c r="AR19" i="25"/>
  <c r="AQ19" i="25"/>
  <c r="AT18" i="25"/>
  <c r="AS18" i="25"/>
  <c r="AR18" i="25"/>
  <c r="AQ18" i="25"/>
  <c r="AT17" i="25"/>
  <c r="AS17" i="25"/>
  <c r="AR17" i="25"/>
  <c r="AQ17" i="25"/>
  <c r="AT16" i="25"/>
  <c r="AS16" i="25"/>
  <c r="AR16" i="25"/>
  <c r="AQ16" i="25"/>
  <c r="AT15" i="25"/>
  <c r="AS15" i="25"/>
  <c r="AR15" i="25"/>
  <c r="AQ15" i="25"/>
  <c r="AT14" i="25"/>
  <c r="AS14" i="25"/>
  <c r="AR14" i="25"/>
  <c r="AQ14" i="25"/>
  <c r="AT13" i="25"/>
  <c r="AS13" i="25"/>
  <c r="AR13" i="25"/>
  <c r="AQ13" i="25"/>
  <c r="AT12" i="25"/>
  <c r="AS12" i="25"/>
  <c r="AR12" i="25"/>
  <c r="AQ12" i="25"/>
  <c r="AT11" i="25"/>
  <c r="AS11" i="25"/>
  <c r="AR11" i="25"/>
  <c r="AQ11" i="25"/>
  <c r="AT10" i="25"/>
  <c r="AS10" i="25"/>
  <c r="AR10" i="25"/>
  <c r="AQ10" i="25"/>
  <c r="AT9" i="25"/>
  <c r="AS9" i="25"/>
  <c r="AR9" i="25"/>
  <c r="AQ9" i="25"/>
  <c r="AT8" i="25"/>
  <c r="AS8" i="25"/>
  <c r="AR8" i="25"/>
  <c r="AQ8" i="25"/>
  <c r="AT7" i="25"/>
  <c r="AS7" i="25"/>
  <c r="AR7" i="25"/>
  <c r="AQ7" i="25"/>
  <c r="AT6" i="25"/>
  <c r="AS6" i="25"/>
  <c r="AR6" i="25"/>
  <c r="AQ6" i="25"/>
  <c r="AT5" i="25"/>
  <c r="AS5" i="25"/>
  <c r="AR5" i="25"/>
  <c r="AQ5" i="25"/>
  <c r="M663" i="1"/>
  <c r="L663" i="1"/>
  <c r="K663" i="1"/>
  <c r="J663" i="1"/>
  <c r="M646" i="1"/>
  <c r="L646" i="1"/>
  <c r="K646" i="1"/>
  <c r="J646" i="1"/>
  <c r="M629" i="1"/>
  <c r="L629" i="1"/>
  <c r="K629" i="1"/>
  <c r="J629" i="1"/>
  <c r="M612" i="1"/>
  <c r="L612" i="1"/>
  <c r="K612" i="1"/>
  <c r="J612" i="1"/>
  <c r="M595" i="1"/>
  <c r="L595" i="1"/>
  <c r="K595" i="1"/>
  <c r="J595" i="1"/>
  <c r="M578" i="1"/>
  <c r="L578" i="1"/>
  <c r="K578" i="1"/>
  <c r="J578" i="1"/>
  <c r="M561" i="1"/>
  <c r="L561" i="1"/>
  <c r="K561" i="1"/>
  <c r="J561" i="1"/>
  <c r="M544" i="1"/>
  <c r="L544" i="1"/>
  <c r="K544" i="1"/>
  <c r="J544" i="1"/>
  <c r="M527" i="1"/>
  <c r="L527" i="1"/>
  <c r="K527" i="1"/>
  <c r="J527" i="1"/>
  <c r="M510" i="1"/>
  <c r="L510" i="1"/>
  <c r="K510" i="1"/>
  <c r="J510" i="1"/>
  <c r="M493" i="1"/>
  <c r="L493" i="1"/>
  <c r="K493" i="1"/>
  <c r="J493" i="1"/>
  <c r="M476" i="1"/>
  <c r="L476" i="1"/>
  <c r="K476" i="1"/>
  <c r="J476" i="1"/>
  <c r="M459" i="1"/>
  <c r="L459" i="1"/>
  <c r="K459" i="1"/>
  <c r="J459" i="1"/>
  <c r="M442" i="1"/>
  <c r="L442" i="1"/>
  <c r="K442" i="1"/>
  <c r="J442" i="1"/>
  <c r="M425" i="1"/>
  <c r="L425" i="1"/>
  <c r="K425" i="1"/>
  <c r="J425" i="1"/>
  <c r="M408" i="1"/>
  <c r="L408" i="1"/>
  <c r="K408" i="1"/>
  <c r="J408" i="1"/>
  <c r="M391" i="1"/>
  <c r="L391" i="1"/>
  <c r="K391" i="1"/>
  <c r="J391" i="1"/>
  <c r="M374" i="1"/>
  <c r="L374" i="1"/>
  <c r="K374" i="1"/>
  <c r="J374" i="1"/>
  <c r="M357" i="1"/>
  <c r="L357" i="1"/>
  <c r="K357" i="1"/>
  <c r="J357" i="1"/>
  <c r="M340" i="1"/>
  <c r="L340" i="1"/>
  <c r="K340" i="1"/>
  <c r="J340" i="1"/>
  <c r="M323" i="1"/>
  <c r="L323" i="1"/>
  <c r="K323" i="1"/>
  <c r="J323" i="1"/>
  <c r="M306" i="1"/>
  <c r="L306" i="1"/>
  <c r="K306" i="1"/>
  <c r="J306" i="1"/>
  <c r="M289" i="1"/>
  <c r="L289" i="1"/>
  <c r="K289" i="1"/>
  <c r="J289" i="1"/>
  <c r="M272" i="1"/>
  <c r="L272" i="1"/>
  <c r="K272" i="1"/>
  <c r="J272" i="1"/>
  <c r="M255" i="1"/>
  <c r="L255" i="1"/>
  <c r="K255" i="1"/>
  <c r="J255" i="1"/>
  <c r="M238" i="1"/>
  <c r="L238" i="1"/>
  <c r="K238" i="1"/>
  <c r="J238" i="1"/>
  <c r="M221" i="1"/>
  <c r="L221" i="1"/>
  <c r="K221" i="1"/>
  <c r="J221" i="1"/>
  <c r="M204" i="1"/>
  <c r="L204" i="1"/>
  <c r="K204" i="1"/>
  <c r="J204" i="1"/>
  <c r="M187" i="1"/>
  <c r="L187" i="1"/>
  <c r="K187" i="1"/>
  <c r="J187" i="1"/>
  <c r="M170" i="1"/>
  <c r="L170" i="1"/>
  <c r="K170" i="1"/>
  <c r="J170" i="1"/>
  <c r="M153" i="1"/>
  <c r="L153" i="1"/>
  <c r="K153" i="1"/>
  <c r="J153" i="1"/>
  <c r="M136" i="1"/>
  <c r="L136" i="1"/>
  <c r="K136" i="1"/>
  <c r="J136" i="1"/>
  <c r="M102" i="1"/>
  <c r="L102" i="1"/>
  <c r="K102" i="1"/>
  <c r="J102" i="1"/>
  <c r="M119" i="1"/>
  <c r="L119" i="1"/>
  <c r="K119" i="1"/>
  <c r="J119" i="1"/>
  <c r="M85" i="1"/>
  <c r="L85" i="1"/>
  <c r="K85" i="1"/>
  <c r="J85" i="1"/>
  <c r="M68" i="1"/>
  <c r="L68" i="1"/>
  <c r="K68" i="1"/>
  <c r="J68" i="1"/>
  <c r="M51" i="1"/>
  <c r="L51" i="1"/>
  <c r="K51" i="1"/>
  <c r="J51" i="1"/>
  <c r="M34" i="1"/>
  <c r="L34" i="1"/>
  <c r="K34" i="1"/>
  <c r="J34" i="1"/>
  <c r="M17" i="1"/>
  <c r="L17" i="1"/>
  <c r="K17" i="1"/>
  <c r="J17" i="1"/>
  <c r="AT43" i="24"/>
  <c r="AS43" i="24"/>
  <c r="AT42" i="24"/>
  <c r="AS42" i="24"/>
  <c r="AT41" i="24"/>
  <c r="AS41" i="24"/>
  <c r="AT40" i="24"/>
  <c r="AS40" i="24"/>
  <c r="AT39" i="24"/>
  <c r="AS39" i="24"/>
  <c r="AT38" i="24"/>
  <c r="AS38" i="24"/>
  <c r="AT37" i="24"/>
  <c r="AS37" i="24"/>
  <c r="AT36" i="24"/>
  <c r="AS36" i="24"/>
  <c r="AT35" i="24"/>
  <c r="AS35" i="24"/>
  <c r="AT34" i="24"/>
  <c r="AS34" i="24"/>
  <c r="AT33" i="24"/>
  <c r="AS33" i="24"/>
  <c r="AT32" i="24"/>
  <c r="AS32" i="24"/>
  <c r="AT31" i="24"/>
  <c r="AS31" i="24"/>
  <c r="AT30" i="24"/>
  <c r="AS30" i="24"/>
  <c r="AT29" i="24"/>
  <c r="AS29" i="24"/>
  <c r="AT28" i="24"/>
  <c r="AS28" i="24"/>
  <c r="AT27" i="24"/>
  <c r="AS27" i="24"/>
  <c r="AT26" i="24"/>
  <c r="AS26" i="24"/>
  <c r="AT25" i="24"/>
  <c r="AS25" i="24"/>
  <c r="AT24" i="24"/>
  <c r="AS24" i="24"/>
  <c r="AT23" i="24"/>
  <c r="AS23" i="24"/>
  <c r="AT22" i="24"/>
  <c r="AS22" i="24"/>
  <c r="AT21" i="24"/>
  <c r="AS21" i="24"/>
  <c r="AT20" i="24"/>
  <c r="AS20" i="24"/>
  <c r="AT19" i="24"/>
  <c r="AS19" i="24"/>
  <c r="AT18" i="24"/>
  <c r="AS18" i="24"/>
  <c r="AT17" i="24"/>
  <c r="AS17" i="24"/>
  <c r="AT16" i="24"/>
  <c r="AS16" i="24"/>
  <c r="AT15" i="24"/>
  <c r="AS15" i="24"/>
  <c r="AT14" i="24"/>
  <c r="AS14" i="24"/>
  <c r="AT13" i="24"/>
  <c r="AS13" i="24"/>
  <c r="AT12" i="24"/>
  <c r="AS12" i="24"/>
  <c r="AT11" i="24"/>
  <c r="AS11" i="24"/>
  <c r="AT10" i="24"/>
  <c r="AS10" i="24"/>
  <c r="AT9" i="24"/>
  <c r="AS9" i="24"/>
  <c r="AT8" i="24"/>
  <c r="AS8" i="24"/>
  <c r="AT7" i="24"/>
  <c r="AS7" i="24"/>
  <c r="AT6" i="24"/>
  <c r="AS6" i="24"/>
  <c r="AT5" i="24"/>
  <c r="AS5" i="24"/>
  <c r="AR43" i="24"/>
  <c r="AQ43" i="24"/>
  <c r="AR42" i="24"/>
  <c r="AQ42" i="24"/>
  <c r="AR41" i="24"/>
  <c r="AQ41" i="24"/>
  <c r="AR40" i="24"/>
  <c r="AQ40" i="24"/>
  <c r="AR39" i="24"/>
  <c r="AQ39" i="24"/>
  <c r="AR38" i="24"/>
  <c r="AQ38" i="24"/>
  <c r="AR37" i="24"/>
  <c r="AQ37" i="24"/>
  <c r="AR36" i="24"/>
  <c r="AQ36" i="24"/>
  <c r="AR35" i="24"/>
  <c r="AQ35" i="24"/>
  <c r="AR34" i="24"/>
  <c r="AQ34" i="24"/>
  <c r="AR33" i="24"/>
  <c r="AQ33" i="24"/>
  <c r="AR32" i="24"/>
  <c r="AQ32" i="24"/>
  <c r="AR31" i="24"/>
  <c r="AQ31" i="24"/>
  <c r="AR30" i="24"/>
  <c r="AQ30" i="24"/>
  <c r="AR29" i="24"/>
  <c r="AQ29" i="24"/>
  <c r="AR28" i="24"/>
  <c r="AQ28" i="24"/>
  <c r="AR27" i="24"/>
  <c r="AQ27" i="24"/>
  <c r="AR26" i="24"/>
  <c r="AQ26" i="24"/>
  <c r="AR25" i="24"/>
  <c r="AQ25" i="24"/>
  <c r="AR24" i="24"/>
  <c r="AQ24" i="24"/>
  <c r="AR23" i="24"/>
  <c r="AQ23" i="24"/>
  <c r="AR22" i="24"/>
  <c r="AQ22" i="24"/>
  <c r="AR21" i="24"/>
  <c r="AQ21" i="24"/>
  <c r="AR20" i="24"/>
  <c r="AQ20" i="24"/>
  <c r="AR19" i="24"/>
  <c r="AQ19" i="24"/>
  <c r="AR18" i="24"/>
  <c r="AQ18" i="24"/>
  <c r="AR17" i="24"/>
  <c r="AQ17" i="24"/>
  <c r="AR16" i="24"/>
  <c r="AQ16" i="24"/>
  <c r="AR15" i="24"/>
  <c r="AQ15" i="24"/>
  <c r="AR14" i="24"/>
  <c r="AQ14" i="24"/>
  <c r="AR13" i="24"/>
  <c r="AQ13" i="24"/>
  <c r="AR12" i="24"/>
  <c r="AQ12" i="24"/>
  <c r="AR11" i="24"/>
  <c r="AQ11" i="24"/>
  <c r="AR10" i="24"/>
  <c r="AQ10" i="24"/>
  <c r="AR9" i="24"/>
  <c r="AQ9" i="24"/>
  <c r="AR8" i="24"/>
  <c r="AQ8" i="24"/>
  <c r="AR7" i="24"/>
  <c r="AQ7" i="24"/>
  <c r="AR6" i="24"/>
  <c r="AQ6" i="24"/>
  <c r="AR5" i="24"/>
  <c r="AQ5" i="24"/>
  <c r="AE42" i="14"/>
  <c r="AD42" i="14"/>
  <c r="Z44" i="25"/>
  <c r="P44" i="25"/>
  <c r="O44" i="25"/>
  <c r="Z44" i="24"/>
  <c r="P44" i="24"/>
  <c r="O44" i="24"/>
  <c r="AC42" i="14"/>
  <c r="AB42" i="14"/>
  <c r="M662" i="1"/>
  <c r="L662" i="1"/>
  <c r="K662" i="1"/>
  <c r="J662" i="1"/>
  <c r="M645" i="1"/>
  <c r="L645" i="1"/>
  <c r="K645" i="1"/>
  <c r="J645" i="1"/>
  <c r="M628" i="1"/>
  <c r="L628" i="1"/>
  <c r="K628" i="1"/>
  <c r="J628" i="1"/>
  <c r="M611" i="1"/>
  <c r="L611" i="1"/>
  <c r="K611" i="1"/>
  <c r="J611" i="1"/>
  <c r="M594" i="1"/>
  <c r="L594" i="1"/>
  <c r="K594" i="1"/>
  <c r="J594" i="1"/>
  <c r="M577" i="1"/>
  <c r="L577" i="1"/>
  <c r="K577" i="1"/>
  <c r="J577" i="1"/>
  <c r="M560" i="1"/>
  <c r="L560" i="1"/>
  <c r="K560" i="1"/>
  <c r="J560" i="1"/>
  <c r="M543" i="1"/>
  <c r="L543" i="1"/>
  <c r="K543" i="1"/>
  <c r="J543" i="1"/>
  <c r="M526" i="1"/>
  <c r="L526" i="1"/>
  <c r="K526" i="1"/>
  <c r="J526" i="1"/>
  <c r="M509" i="1"/>
  <c r="L509" i="1"/>
  <c r="K509" i="1"/>
  <c r="J509" i="1"/>
  <c r="M492" i="1"/>
  <c r="L492" i="1"/>
  <c r="K492" i="1"/>
  <c r="J492" i="1"/>
  <c r="M475" i="1"/>
  <c r="L475" i="1"/>
  <c r="K475" i="1"/>
  <c r="J475" i="1"/>
  <c r="M458" i="1"/>
  <c r="L458" i="1"/>
  <c r="K458" i="1"/>
  <c r="J458" i="1"/>
  <c r="M441" i="1"/>
  <c r="L441" i="1"/>
  <c r="K441" i="1"/>
  <c r="J441" i="1"/>
  <c r="M424" i="1"/>
  <c r="L424" i="1"/>
  <c r="K424" i="1"/>
  <c r="J424" i="1"/>
  <c r="M407" i="1"/>
  <c r="L407" i="1"/>
  <c r="K407" i="1"/>
  <c r="J407" i="1"/>
  <c r="M390" i="1"/>
  <c r="L390" i="1"/>
  <c r="K390" i="1"/>
  <c r="J390" i="1"/>
  <c r="M373" i="1"/>
  <c r="L373" i="1"/>
  <c r="K373" i="1"/>
  <c r="J373" i="1"/>
  <c r="M356" i="1"/>
  <c r="L356" i="1"/>
  <c r="K356" i="1"/>
  <c r="J356" i="1"/>
  <c r="M339" i="1"/>
  <c r="L339" i="1"/>
  <c r="K339" i="1"/>
  <c r="J339" i="1"/>
  <c r="M322" i="1"/>
  <c r="L322" i="1"/>
  <c r="K322" i="1"/>
  <c r="J322" i="1"/>
  <c r="M305" i="1"/>
  <c r="L305" i="1"/>
  <c r="K305" i="1"/>
  <c r="J305" i="1"/>
  <c r="M288" i="1"/>
  <c r="L288" i="1"/>
  <c r="K288" i="1"/>
  <c r="J288" i="1"/>
  <c r="M271" i="1"/>
  <c r="L271" i="1"/>
  <c r="K271" i="1"/>
  <c r="J271" i="1"/>
  <c r="M254" i="1"/>
  <c r="L254" i="1"/>
  <c r="K254" i="1"/>
  <c r="J254" i="1"/>
  <c r="M237" i="1"/>
  <c r="L237" i="1"/>
  <c r="K237" i="1"/>
  <c r="J237" i="1"/>
  <c r="M220" i="1"/>
  <c r="L220" i="1"/>
  <c r="K220" i="1"/>
  <c r="J220" i="1"/>
  <c r="M203" i="1"/>
  <c r="L203" i="1"/>
  <c r="K203" i="1"/>
  <c r="J203" i="1"/>
  <c r="M186" i="1"/>
  <c r="L186" i="1"/>
  <c r="K186" i="1"/>
  <c r="J186" i="1"/>
  <c r="M169" i="1"/>
  <c r="L169" i="1"/>
  <c r="K169" i="1"/>
  <c r="J169" i="1"/>
  <c r="M152" i="1"/>
  <c r="L152" i="1"/>
  <c r="K152" i="1"/>
  <c r="J152" i="1"/>
  <c r="M135" i="1"/>
  <c r="L135" i="1"/>
  <c r="K135" i="1"/>
  <c r="J135" i="1"/>
  <c r="M118" i="1"/>
  <c r="L118" i="1"/>
  <c r="K118" i="1"/>
  <c r="J118" i="1"/>
  <c r="M101" i="1"/>
  <c r="L101" i="1"/>
  <c r="K101" i="1"/>
  <c r="J101" i="1"/>
  <c r="M84" i="1"/>
  <c r="L84" i="1"/>
  <c r="K84" i="1"/>
  <c r="J84" i="1"/>
  <c r="M67" i="1"/>
  <c r="L67" i="1"/>
  <c r="K67" i="1"/>
  <c r="J67" i="1"/>
  <c r="M50" i="1"/>
  <c r="L50" i="1"/>
  <c r="K50" i="1"/>
  <c r="J50" i="1"/>
  <c r="M33" i="1"/>
  <c r="L33" i="1"/>
  <c r="K33" i="1"/>
  <c r="J33" i="1"/>
  <c r="AQ35" i="22"/>
  <c r="AQ43" i="22"/>
  <c r="AQ42" i="22"/>
  <c r="AQ41" i="22"/>
  <c r="AQ40" i="22"/>
  <c r="AQ39" i="22"/>
  <c r="AQ38" i="22"/>
  <c r="AQ37" i="22"/>
  <c r="AQ36" i="22"/>
  <c r="AQ34" i="22"/>
  <c r="AQ33" i="22"/>
  <c r="AQ32" i="22"/>
  <c r="AQ31" i="22"/>
  <c r="AQ30" i="22"/>
  <c r="AQ29" i="22"/>
  <c r="AQ28" i="22"/>
  <c r="AQ27" i="22"/>
  <c r="AQ26" i="22"/>
  <c r="AQ25" i="22"/>
  <c r="AQ24" i="22"/>
  <c r="AQ23" i="22"/>
  <c r="AQ22" i="22"/>
  <c r="AQ21" i="22"/>
  <c r="AQ20" i="22"/>
  <c r="AQ19" i="22"/>
  <c r="AQ18" i="22"/>
  <c r="AQ17" i="22"/>
  <c r="AQ16" i="22"/>
  <c r="AQ15" i="22"/>
  <c r="AQ14" i="22"/>
  <c r="AQ13" i="22"/>
  <c r="AQ12" i="22"/>
  <c r="AQ11" i="22"/>
  <c r="AQ10" i="22"/>
  <c r="AQ9" i="22"/>
  <c r="AQ8" i="22"/>
  <c r="AQ7" i="22"/>
  <c r="AQ6" i="22"/>
  <c r="AQ5" i="22"/>
  <c r="M16" i="1"/>
  <c r="L16" i="1"/>
  <c r="K16" i="1"/>
  <c r="J16" i="1"/>
  <c r="AA42" i="14"/>
  <c r="Z42" i="14"/>
  <c r="Z44" i="22"/>
  <c r="P44" i="22"/>
  <c r="O44" i="22"/>
  <c r="R42" i="14"/>
  <c r="T42" i="14"/>
  <c r="V42" i="14"/>
  <c r="Y42" i="14"/>
  <c r="X42" i="14"/>
  <c r="M661" i="1" l="1"/>
  <c r="L661" i="1"/>
  <c r="K661" i="1"/>
  <c r="J661" i="1"/>
  <c r="J644" i="1"/>
  <c r="K644" i="1"/>
  <c r="L644" i="1"/>
  <c r="M644" i="1"/>
  <c r="M627" i="1"/>
  <c r="L627" i="1"/>
  <c r="K627" i="1"/>
  <c r="J627" i="1"/>
  <c r="M610" i="1"/>
  <c r="L610" i="1"/>
  <c r="K610" i="1"/>
  <c r="J610" i="1"/>
  <c r="M593" i="1"/>
  <c r="L593" i="1"/>
  <c r="K593" i="1"/>
  <c r="J593" i="1"/>
  <c r="M576" i="1"/>
  <c r="L576" i="1"/>
  <c r="K576" i="1"/>
  <c r="J576" i="1"/>
  <c r="M559" i="1"/>
  <c r="L559" i="1"/>
  <c r="K559" i="1"/>
  <c r="J559" i="1"/>
  <c r="M542" i="1"/>
  <c r="L542" i="1"/>
  <c r="K542" i="1"/>
  <c r="J542" i="1"/>
  <c r="M525" i="1"/>
  <c r="L525" i="1"/>
  <c r="K525" i="1"/>
  <c r="J525" i="1"/>
  <c r="M508" i="1"/>
  <c r="L508" i="1"/>
  <c r="K508" i="1"/>
  <c r="J508" i="1"/>
  <c r="M491" i="1"/>
  <c r="L491" i="1"/>
  <c r="K491" i="1"/>
  <c r="J491" i="1"/>
  <c r="M474" i="1"/>
  <c r="L474" i="1"/>
  <c r="K474" i="1"/>
  <c r="J474" i="1"/>
  <c r="M457" i="1"/>
  <c r="L457" i="1"/>
  <c r="K457" i="1"/>
  <c r="J457" i="1"/>
  <c r="M440" i="1"/>
  <c r="L440" i="1"/>
  <c r="K440" i="1"/>
  <c r="J440" i="1"/>
  <c r="M423" i="1"/>
  <c r="L423" i="1"/>
  <c r="K423" i="1"/>
  <c r="J423" i="1"/>
  <c r="M406" i="1"/>
  <c r="L406" i="1"/>
  <c r="K406" i="1"/>
  <c r="J406" i="1"/>
  <c r="M389" i="1"/>
  <c r="L389" i="1"/>
  <c r="K389" i="1"/>
  <c r="J389" i="1"/>
  <c r="M372" i="1"/>
  <c r="L372" i="1"/>
  <c r="K372" i="1"/>
  <c r="J372" i="1"/>
  <c r="J355" i="1"/>
  <c r="K355" i="1"/>
  <c r="L355" i="1"/>
  <c r="M355" i="1"/>
  <c r="M338" i="1"/>
  <c r="L338" i="1"/>
  <c r="K338" i="1"/>
  <c r="J338" i="1"/>
  <c r="M321" i="1"/>
  <c r="L321" i="1"/>
  <c r="K321" i="1"/>
  <c r="J321" i="1"/>
  <c r="M304" i="1"/>
  <c r="L304" i="1"/>
  <c r="K304" i="1"/>
  <c r="J304" i="1"/>
  <c r="M287" i="1"/>
  <c r="L287" i="1"/>
  <c r="K287" i="1"/>
  <c r="J287" i="1"/>
  <c r="M270" i="1"/>
  <c r="L270" i="1"/>
  <c r="K270" i="1"/>
  <c r="J270" i="1"/>
  <c r="M253" i="1"/>
  <c r="L253" i="1"/>
  <c r="K253" i="1"/>
  <c r="J253" i="1"/>
  <c r="M236" i="1"/>
  <c r="L236" i="1"/>
  <c r="K236" i="1"/>
  <c r="J236" i="1"/>
  <c r="M219" i="1"/>
  <c r="L219" i="1"/>
  <c r="K219" i="1"/>
  <c r="J219" i="1"/>
  <c r="M202" i="1"/>
  <c r="L202" i="1"/>
  <c r="K202" i="1"/>
  <c r="J202" i="1"/>
  <c r="M185" i="1"/>
  <c r="L185" i="1"/>
  <c r="K185" i="1"/>
  <c r="J185" i="1"/>
  <c r="M168" i="1"/>
  <c r="L168" i="1"/>
  <c r="K168" i="1"/>
  <c r="J168" i="1"/>
  <c r="M151" i="1"/>
  <c r="L151" i="1"/>
  <c r="K151" i="1"/>
  <c r="J151" i="1"/>
  <c r="M134" i="1"/>
  <c r="L134" i="1"/>
  <c r="K134" i="1"/>
  <c r="J134" i="1"/>
  <c r="J117" i="1"/>
  <c r="K117" i="1"/>
  <c r="L117" i="1"/>
  <c r="M117" i="1"/>
  <c r="M100" i="1"/>
  <c r="L100" i="1"/>
  <c r="K100" i="1"/>
  <c r="J100" i="1"/>
  <c r="M83" i="1"/>
  <c r="L83" i="1"/>
  <c r="K83" i="1"/>
  <c r="J83" i="1"/>
  <c r="M66" i="1"/>
  <c r="L66" i="1"/>
  <c r="K66" i="1"/>
  <c r="J66" i="1"/>
  <c r="M49" i="1"/>
  <c r="L49" i="1"/>
  <c r="K49" i="1"/>
  <c r="J49" i="1"/>
  <c r="M32" i="1"/>
  <c r="L32" i="1"/>
  <c r="K32" i="1"/>
  <c r="J32" i="1"/>
  <c r="M15" i="1"/>
  <c r="L15" i="1"/>
  <c r="K15" i="1"/>
  <c r="J15" i="1"/>
  <c r="Z44" i="21"/>
  <c r="P44" i="21"/>
  <c r="O44" i="21"/>
  <c r="M660" i="1"/>
  <c r="L660" i="1"/>
  <c r="K660" i="1"/>
  <c r="J660" i="1"/>
  <c r="M643" i="1"/>
  <c r="L643" i="1"/>
  <c r="K643" i="1"/>
  <c r="J643" i="1"/>
  <c r="M626" i="1"/>
  <c r="L626" i="1"/>
  <c r="K626" i="1"/>
  <c r="J626" i="1"/>
  <c r="M609" i="1"/>
  <c r="L609" i="1"/>
  <c r="K609" i="1"/>
  <c r="J609" i="1"/>
  <c r="M592" i="1"/>
  <c r="L592" i="1"/>
  <c r="K592" i="1"/>
  <c r="J592" i="1"/>
  <c r="M575" i="1"/>
  <c r="L575" i="1"/>
  <c r="K575" i="1"/>
  <c r="J575" i="1"/>
  <c r="M558" i="1"/>
  <c r="L558" i="1"/>
  <c r="K558" i="1"/>
  <c r="J558" i="1"/>
  <c r="M541" i="1"/>
  <c r="L541" i="1"/>
  <c r="K541" i="1"/>
  <c r="J541" i="1"/>
  <c r="M524" i="1"/>
  <c r="L524" i="1"/>
  <c r="K524" i="1"/>
  <c r="J524" i="1"/>
  <c r="M507" i="1"/>
  <c r="L507" i="1"/>
  <c r="K507" i="1"/>
  <c r="J507" i="1"/>
  <c r="M490" i="1"/>
  <c r="L490" i="1"/>
  <c r="K490" i="1"/>
  <c r="J490" i="1"/>
  <c r="M473" i="1"/>
  <c r="L473" i="1"/>
  <c r="K473" i="1"/>
  <c r="J473" i="1"/>
  <c r="M456" i="1"/>
  <c r="L456" i="1"/>
  <c r="K456" i="1"/>
  <c r="J456" i="1"/>
  <c r="M439" i="1"/>
  <c r="L439" i="1"/>
  <c r="K439" i="1"/>
  <c r="J439" i="1"/>
  <c r="M422" i="1"/>
  <c r="L422" i="1"/>
  <c r="K422" i="1"/>
  <c r="J422" i="1"/>
  <c r="M405" i="1"/>
  <c r="L405" i="1"/>
  <c r="K405" i="1"/>
  <c r="J405" i="1"/>
  <c r="M388" i="1"/>
  <c r="L388" i="1"/>
  <c r="K388" i="1"/>
  <c r="J388" i="1"/>
  <c r="M371" i="1"/>
  <c r="L371" i="1"/>
  <c r="K371" i="1"/>
  <c r="J371" i="1"/>
  <c r="M354" i="1"/>
  <c r="L354" i="1"/>
  <c r="K354" i="1"/>
  <c r="J354" i="1"/>
  <c r="M337" i="1"/>
  <c r="L337" i="1"/>
  <c r="K337" i="1"/>
  <c r="J337" i="1"/>
  <c r="M320" i="1"/>
  <c r="L320" i="1"/>
  <c r="K320" i="1"/>
  <c r="J320" i="1"/>
  <c r="M303" i="1"/>
  <c r="L303" i="1"/>
  <c r="K303" i="1"/>
  <c r="J303" i="1"/>
  <c r="M286" i="1"/>
  <c r="L286" i="1"/>
  <c r="K286" i="1"/>
  <c r="J286" i="1"/>
  <c r="M269" i="1"/>
  <c r="L269" i="1"/>
  <c r="K269" i="1"/>
  <c r="J269" i="1"/>
  <c r="M252" i="1"/>
  <c r="L252" i="1"/>
  <c r="K252" i="1"/>
  <c r="J252" i="1"/>
  <c r="M235" i="1"/>
  <c r="L235" i="1"/>
  <c r="K235" i="1"/>
  <c r="J235" i="1"/>
  <c r="M218" i="1"/>
  <c r="L218" i="1"/>
  <c r="K218" i="1"/>
  <c r="J218" i="1"/>
  <c r="M201" i="1"/>
  <c r="L201" i="1"/>
  <c r="K201" i="1"/>
  <c r="J201" i="1"/>
  <c r="M184" i="1"/>
  <c r="L184" i="1"/>
  <c r="K184" i="1"/>
  <c r="J184" i="1"/>
  <c r="M167" i="1"/>
  <c r="L167" i="1"/>
  <c r="K167" i="1"/>
  <c r="J167" i="1"/>
  <c r="M150" i="1"/>
  <c r="L150" i="1"/>
  <c r="K150" i="1"/>
  <c r="J150" i="1"/>
  <c r="M133" i="1"/>
  <c r="L133" i="1"/>
  <c r="K133" i="1"/>
  <c r="J133" i="1"/>
  <c r="M116" i="1"/>
  <c r="L116" i="1"/>
  <c r="K116" i="1"/>
  <c r="J116" i="1"/>
  <c r="M99" i="1"/>
  <c r="L99" i="1"/>
  <c r="K99" i="1"/>
  <c r="J99" i="1"/>
  <c r="M82" i="1"/>
  <c r="L82" i="1"/>
  <c r="K82" i="1"/>
  <c r="J82" i="1"/>
  <c r="M65" i="1"/>
  <c r="L65" i="1"/>
  <c r="K65" i="1"/>
  <c r="J65" i="1"/>
  <c r="M48" i="1"/>
  <c r="L48" i="1"/>
  <c r="K48" i="1"/>
  <c r="J48" i="1"/>
  <c r="M31" i="1"/>
  <c r="L31" i="1"/>
  <c r="K31" i="1"/>
  <c r="J31" i="1"/>
  <c r="M14" i="1"/>
  <c r="L14" i="1"/>
  <c r="K14" i="1"/>
  <c r="J14" i="1"/>
  <c r="Y44" i="19"/>
  <c r="P44" i="19"/>
  <c r="O44" i="19"/>
  <c r="M14" i="18"/>
  <c r="L14" i="18"/>
  <c r="K14" i="18"/>
  <c r="J14" i="18"/>
  <c r="M13" i="18"/>
  <c r="L13" i="18"/>
  <c r="K13" i="18"/>
  <c r="J13" i="18"/>
  <c r="M12" i="18"/>
  <c r="L12" i="18"/>
  <c r="K12" i="18"/>
  <c r="J12" i="18"/>
  <c r="M11" i="18"/>
  <c r="L11" i="18"/>
  <c r="K11" i="18"/>
  <c r="J11" i="18"/>
  <c r="M10" i="18"/>
  <c r="L10" i="18"/>
  <c r="K10" i="18"/>
  <c r="J10" i="18"/>
  <c r="M9" i="18"/>
  <c r="L9" i="18"/>
  <c r="K9" i="18"/>
  <c r="J9" i="18"/>
  <c r="M8" i="18"/>
  <c r="L8" i="18"/>
  <c r="K8" i="18"/>
  <c r="J8" i="18"/>
  <c r="M7" i="18"/>
  <c r="L7" i="18"/>
  <c r="K7" i="18"/>
  <c r="J7" i="18"/>
  <c r="M6" i="18"/>
  <c r="L6" i="18"/>
  <c r="K6" i="18"/>
  <c r="J6" i="18"/>
  <c r="K659" i="1"/>
  <c r="M659" i="1"/>
  <c r="J659" i="1"/>
  <c r="L659" i="1"/>
  <c r="K642" i="1"/>
  <c r="M642" i="1"/>
  <c r="J642" i="1"/>
  <c r="L642" i="1"/>
  <c r="K625" i="1"/>
  <c r="M625" i="1"/>
  <c r="J625" i="1"/>
  <c r="L625" i="1"/>
  <c r="K608" i="1"/>
  <c r="M608" i="1"/>
  <c r="J608" i="1"/>
  <c r="L608" i="1"/>
  <c r="K591" i="1"/>
  <c r="M591" i="1"/>
  <c r="J591" i="1"/>
  <c r="L591" i="1"/>
  <c r="K574" i="1"/>
  <c r="M574" i="1"/>
  <c r="J574" i="1"/>
  <c r="L574" i="1"/>
  <c r="K557" i="1"/>
  <c r="M557" i="1"/>
  <c r="J557" i="1"/>
  <c r="L557" i="1"/>
  <c r="K540" i="1"/>
  <c r="M540" i="1"/>
  <c r="J540" i="1"/>
  <c r="L540" i="1"/>
  <c r="K523" i="1"/>
  <c r="M523" i="1"/>
  <c r="J523" i="1"/>
  <c r="L523" i="1"/>
  <c r="K506" i="1"/>
  <c r="M506" i="1"/>
  <c r="J506" i="1"/>
  <c r="L506" i="1"/>
  <c r="K489" i="1"/>
  <c r="M489" i="1"/>
  <c r="J489" i="1"/>
  <c r="L489" i="1"/>
  <c r="K472" i="1"/>
  <c r="M472" i="1"/>
  <c r="J472" i="1"/>
  <c r="L472" i="1"/>
  <c r="K455" i="1"/>
  <c r="M455" i="1"/>
  <c r="J455" i="1"/>
  <c r="L455" i="1"/>
  <c r="K438" i="1"/>
  <c r="M438" i="1"/>
  <c r="J438" i="1"/>
  <c r="L438" i="1"/>
  <c r="M421" i="1"/>
  <c r="L421" i="1"/>
  <c r="K421" i="1"/>
  <c r="J421" i="1"/>
  <c r="K404" i="1"/>
  <c r="M404" i="1"/>
  <c r="J404" i="1"/>
  <c r="L404" i="1"/>
  <c r="K387" i="1"/>
  <c r="M387" i="1"/>
  <c r="J387" i="1"/>
  <c r="L387" i="1"/>
  <c r="K370" i="1"/>
  <c r="M370" i="1"/>
  <c r="J370" i="1"/>
  <c r="L370" i="1"/>
  <c r="K353" i="1"/>
  <c r="M353" i="1"/>
  <c r="J353" i="1"/>
  <c r="L353" i="1"/>
  <c r="K336" i="1"/>
  <c r="M336" i="1"/>
  <c r="J336" i="1"/>
  <c r="L336" i="1"/>
  <c r="K319" i="1"/>
  <c r="M319" i="1"/>
  <c r="J319" i="1"/>
  <c r="L319" i="1"/>
  <c r="K302" i="1"/>
  <c r="M302" i="1"/>
  <c r="J302" i="1"/>
  <c r="L302" i="1"/>
  <c r="K285" i="1"/>
  <c r="M285" i="1"/>
  <c r="J285" i="1"/>
  <c r="L285" i="1"/>
  <c r="K268" i="1"/>
  <c r="M268" i="1"/>
  <c r="J268" i="1"/>
  <c r="L268" i="1"/>
  <c r="K251" i="1"/>
  <c r="M251" i="1"/>
  <c r="J251" i="1"/>
  <c r="L251" i="1"/>
  <c r="K217" i="1"/>
  <c r="M217" i="1"/>
  <c r="J217" i="1"/>
  <c r="L217" i="1"/>
  <c r="K200" i="1"/>
  <c r="M200" i="1"/>
  <c r="J200" i="1"/>
  <c r="L200" i="1"/>
  <c r="K183" i="1"/>
  <c r="M183" i="1"/>
  <c r="J183" i="1"/>
  <c r="L183" i="1"/>
  <c r="K166" i="1"/>
  <c r="M166" i="1"/>
  <c r="J166" i="1"/>
  <c r="L166" i="1"/>
  <c r="K149" i="1"/>
  <c r="M149" i="1"/>
  <c r="J149" i="1"/>
  <c r="L149" i="1"/>
  <c r="K132" i="1"/>
  <c r="M132" i="1"/>
  <c r="J132" i="1"/>
  <c r="L132" i="1"/>
  <c r="K115" i="1"/>
  <c r="M115" i="1"/>
  <c r="J115" i="1"/>
  <c r="L115" i="1"/>
  <c r="K98" i="1"/>
  <c r="M98" i="1"/>
  <c r="J98" i="1"/>
  <c r="L98" i="1"/>
  <c r="K81" i="1"/>
  <c r="M81" i="1"/>
  <c r="J81" i="1"/>
  <c r="L81" i="1"/>
  <c r="K64" i="1"/>
  <c r="M64" i="1"/>
  <c r="J64" i="1"/>
  <c r="L64" i="1"/>
  <c r="K47" i="1"/>
  <c r="M47" i="1"/>
  <c r="J47" i="1"/>
  <c r="L47" i="1"/>
  <c r="K30" i="1"/>
  <c r="M30" i="1"/>
  <c r="J30" i="1"/>
  <c r="L30" i="1"/>
  <c r="M13" i="1"/>
  <c r="L13" i="1"/>
  <c r="K13" i="1"/>
  <c r="J13" i="1"/>
  <c r="Y44" i="17"/>
  <c r="P44" i="17"/>
  <c r="O44" i="17"/>
  <c r="M234" i="1"/>
  <c r="L234" i="1"/>
  <c r="K234" i="1"/>
  <c r="J234" i="1"/>
  <c r="Y44" i="4"/>
  <c r="P44" i="4"/>
  <c r="O44" i="4"/>
  <c r="Y44" i="3"/>
  <c r="P44" i="3"/>
  <c r="O44" i="3"/>
  <c r="Y44" i="2"/>
  <c r="P44" i="2"/>
  <c r="O44" i="2"/>
  <c r="Y44" i="5"/>
  <c r="P44" i="5"/>
  <c r="O44" i="5"/>
  <c r="Y44" i="7"/>
  <c r="P44" i="7"/>
  <c r="O44" i="7"/>
  <c r="Y44" i="6"/>
  <c r="P44" i="6"/>
  <c r="O44" i="6"/>
  <c r="Y44" i="15"/>
  <c r="S44" i="15"/>
  <c r="P44" i="15"/>
  <c r="O44" i="15"/>
  <c r="M658" i="1"/>
  <c r="L658" i="1"/>
  <c r="K658" i="1"/>
  <c r="J658" i="1"/>
  <c r="M641" i="1"/>
  <c r="L641" i="1"/>
  <c r="K641" i="1"/>
  <c r="J641" i="1"/>
  <c r="M624" i="1"/>
  <c r="L624" i="1"/>
  <c r="K624" i="1"/>
  <c r="J624" i="1"/>
  <c r="M607" i="1"/>
  <c r="L607" i="1"/>
  <c r="K607" i="1"/>
  <c r="J607" i="1"/>
  <c r="M590" i="1"/>
  <c r="L590" i="1"/>
  <c r="K590" i="1"/>
  <c r="J590" i="1"/>
  <c r="M573" i="1"/>
  <c r="L573" i="1"/>
  <c r="K573" i="1"/>
  <c r="J573" i="1"/>
  <c r="M556" i="1"/>
  <c r="L556" i="1"/>
  <c r="K556" i="1"/>
  <c r="J556" i="1"/>
  <c r="M539" i="1"/>
  <c r="L539" i="1"/>
  <c r="K539" i="1"/>
  <c r="J539" i="1"/>
  <c r="M522" i="1"/>
  <c r="L522" i="1"/>
  <c r="K522" i="1"/>
  <c r="J522" i="1"/>
  <c r="M505" i="1"/>
  <c r="L505" i="1"/>
  <c r="K505" i="1"/>
  <c r="J505" i="1"/>
  <c r="M488" i="1"/>
  <c r="L488" i="1"/>
  <c r="K488" i="1"/>
  <c r="J488" i="1"/>
  <c r="M471" i="1"/>
  <c r="L471" i="1"/>
  <c r="K471" i="1"/>
  <c r="J471" i="1"/>
  <c r="M454" i="1"/>
  <c r="L454" i="1"/>
  <c r="K454" i="1"/>
  <c r="J454" i="1"/>
  <c r="M437" i="1"/>
  <c r="L437" i="1"/>
  <c r="K437" i="1"/>
  <c r="J437" i="1"/>
  <c r="M420" i="1"/>
  <c r="L420" i="1"/>
  <c r="K420" i="1"/>
  <c r="J420" i="1"/>
  <c r="M403" i="1"/>
  <c r="L403" i="1"/>
  <c r="K403" i="1"/>
  <c r="J403" i="1"/>
  <c r="M386" i="1"/>
  <c r="L386" i="1"/>
  <c r="K386" i="1"/>
  <c r="J386" i="1"/>
  <c r="M369" i="1"/>
  <c r="L369" i="1"/>
  <c r="K369" i="1"/>
  <c r="J369" i="1"/>
  <c r="M352" i="1"/>
  <c r="L352" i="1"/>
  <c r="K352" i="1"/>
  <c r="J352" i="1"/>
  <c r="M335" i="1"/>
  <c r="L335" i="1"/>
  <c r="K335" i="1"/>
  <c r="J335" i="1"/>
  <c r="M318" i="1"/>
  <c r="L318" i="1"/>
  <c r="K318" i="1"/>
  <c r="J318" i="1"/>
  <c r="M301" i="1"/>
  <c r="L301" i="1"/>
  <c r="K301" i="1"/>
  <c r="J301" i="1"/>
  <c r="M284" i="1"/>
  <c r="L284" i="1"/>
  <c r="K284" i="1"/>
  <c r="J284" i="1"/>
  <c r="M267" i="1"/>
  <c r="L267" i="1"/>
  <c r="K267" i="1"/>
  <c r="J267" i="1"/>
  <c r="M250" i="1"/>
  <c r="L250" i="1"/>
  <c r="K250" i="1"/>
  <c r="J250" i="1"/>
  <c r="M233" i="1"/>
  <c r="L233" i="1"/>
  <c r="K233" i="1"/>
  <c r="J233" i="1"/>
  <c r="M216" i="1"/>
  <c r="L216" i="1"/>
  <c r="K216" i="1"/>
  <c r="J216" i="1"/>
  <c r="M199" i="1"/>
  <c r="L199" i="1"/>
  <c r="K199" i="1"/>
  <c r="J199" i="1"/>
  <c r="M182" i="1"/>
  <c r="L182" i="1"/>
  <c r="K182" i="1"/>
  <c r="J182" i="1"/>
  <c r="M165" i="1"/>
  <c r="L165" i="1"/>
  <c r="K165" i="1"/>
  <c r="J165" i="1"/>
  <c r="M148" i="1"/>
  <c r="L148" i="1"/>
  <c r="K148" i="1"/>
  <c r="J148" i="1"/>
  <c r="M131" i="1"/>
  <c r="L131" i="1"/>
  <c r="K131" i="1"/>
  <c r="J131" i="1"/>
  <c r="K114" i="1"/>
  <c r="J114" i="1"/>
  <c r="L114" i="1"/>
  <c r="M114" i="1"/>
  <c r="M97" i="1"/>
  <c r="L97" i="1"/>
  <c r="K97" i="1"/>
  <c r="J97" i="1"/>
  <c r="K80" i="1"/>
  <c r="J80" i="1"/>
  <c r="L80" i="1"/>
  <c r="M80" i="1"/>
  <c r="M63" i="1"/>
  <c r="L63" i="1"/>
  <c r="K63" i="1"/>
  <c r="J63" i="1"/>
  <c r="M46" i="1"/>
  <c r="L46" i="1"/>
  <c r="K46" i="1"/>
  <c r="J46" i="1"/>
  <c r="K29" i="1"/>
  <c r="J29" i="1"/>
  <c r="L29" i="1"/>
  <c r="M29" i="1"/>
  <c r="M12" i="1"/>
  <c r="L12" i="1"/>
  <c r="K12" i="1"/>
  <c r="J12" i="1"/>
  <c r="K657" i="1"/>
  <c r="J657" i="1"/>
  <c r="K656" i="1"/>
  <c r="J656" i="1"/>
  <c r="K655" i="1"/>
  <c r="J655" i="1"/>
  <c r="K654" i="1"/>
  <c r="J654" i="1"/>
  <c r="K653" i="1"/>
  <c r="J653" i="1"/>
  <c r="K652" i="1"/>
  <c r="J652" i="1"/>
  <c r="K651" i="1"/>
  <c r="J651" i="1"/>
  <c r="K640" i="1"/>
  <c r="J640" i="1"/>
  <c r="K639" i="1"/>
  <c r="J639" i="1"/>
  <c r="K638" i="1"/>
  <c r="J638" i="1"/>
  <c r="K637" i="1"/>
  <c r="J637" i="1"/>
  <c r="K636" i="1"/>
  <c r="J636" i="1"/>
  <c r="K635" i="1"/>
  <c r="J635" i="1"/>
  <c r="K634" i="1"/>
  <c r="J634" i="1"/>
  <c r="K623" i="1"/>
  <c r="J623" i="1"/>
  <c r="K622" i="1"/>
  <c r="J622" i="1"/>
  <c r="K621" i="1"/>
  <c r="J621" i="1"/>
  <c r="K620" i="1"/>
  <c r="J620" i="1"/>
  <c r="K619" i="1"/>
  <c r="J619" i="1"/>
  <c r="K618" i="1"/>
  <c r="J618" i="1"/>
  <c r="K617" i="1"/>
  <c r="J617" i="1"/>
  <c r="K606" i="1"/>
  <c r="J606" i="1"/>
  <c r="K605" i="1"/>
  <c r="J605" i="1"/>
  <c r="K604" i="1"/>
  <c r="J604" i="1"/>
  <c r="K603" i="1"/>
  <c r="J603" i="1"/>
  <c r="K602" i="1"/>
  <c r="J602" i="1"/>
  <c r="K601" i="1"/>
  <c r="J601" i="1"/>
  <c r="K600" i="1"/>
  <c r="J600" i="1"/>
  <c r="K589" i="1"/>
  <c r="J589" i="1"/>
  <c r="K588" i="1"/>
  <c r="J588" i="1"/>
  <c r="K587" i="1"/>
  <c r="J587" i="1"/>
  <c r="K586" i="1"/>
  <c r="J586" i="1"/>
  <c r="K585" i="1"/>
  <c r="J585" i="1"/>
  <c r="K584" i="1"/>
  <c r="J584" i="1"/>
  <c r="K583" i="1"/>
  <c r="J583" i="1"/>
  <c r="K572" i="1"/>
  <c r="J572" i="1"/>
  <c r="K571" i="1"/>
  <c r="J571" i="1"/>
  <c r="K570" i="1"/>
  <c r="J570" i="1"/>
  <c r="K569" i="1"/>
  <c r="J569" i="1"/>
  <c r="K568" i="1"/>
  <c r="J568" i="1"/>
  <c r="K567" i="1"/>
  <c r="J567" i="1"/>
  <c r="K566" i="1"/>
  <c r="J566" i="1"/>
  <c r="K555" i="1"/>
  <c r="J555" i="1"/>
  <c r="K554" i="1"/>
  <c r="J554" i="1"/>
  <c r="K553" i="1"/>
  <c r="J553" i="1"/>
  <c r="K552" i="1"/>
  <c r="J552" i="1"/>
  <c r="K551" i="1"/>
  <c r="J551" i="1"/>
  <c r="K550" i="1"/>
  <c r="J550" i="1"/>
  <c r="K549" i="1"/>
  <c r="J549" i="1"/>
  <c r="K538" i="1"/>
  <c r="J538" i="1"/>
  <c r="K537" i="1"/>
  <c r="J537" i="1"/>
  <c r="K536" i="1"/>
  <c r="J536" i="1"/>
  <c r="K535" i="1"/>
  <c r="J535" i="1"/>
  <c r="K534" i="1"/>
  <c r="J534" i="1"/>
  <c r="K533" i="1"/>
  <c r="J533" i="1"/>
  <c r="K532" i="1"/>
  <c r="J532" i="1"/>
  <c r="K521" i="1"/>
  <c r="J521" i="1"/>
  <c r="K520" i="1"/>
  <c r="J520" i="1"/>
  <c r="K519" i="1"/>
  <c r="J519" i="1"/>
  <c r="K518" i="1"/>
  <c r="J518" i="1"/>
  <c r="K517" i="1"/>
  <c r="J517" i="1"/>
  <c r="K516" i="1"/>
  <c r="J516" i="1"/>
  <c r="K515" i="1"/>
  <c r="J515" i="1"/>
  <c r="K504" i="1"/>
  <c r="J504" i="1"/>
  <c r="K503" i="1"/>
  <c r="J503" i="1"/>
  <c r="K502" i="1"/>
  <c r="J502" i="1"/>
  <c r="K501" i="1"/>
  <c r="J501" i="1"/>
  <c r="K500" i="1"/>
  <c r="J500" i="1"/>
  <c r="K499" i="1"/>
  <c r="J499" i="1"/>
  <c r="K498" i="1"/>
  <c r="J498" i="1"/>
  <c r="K487" i="1"/>
  <c r="J487" i="1"/>
  <c r="K486" i="1"/>
  <c r="J486" i="1"/>
  <c r="K485" i="1"/>
  <c r="J485" i="1"/>
  <c r="K484" i="1"/>
  <c r="J484" i="1"/>
  <c r="K483" i="1"/>
  <c r="J483" i="1"/>
  <c r="K482" i="1"/>
  <c r="J482" i="1"/>
  <c r="K481" i="1"/>
  <c r="J481" i="1"/>
  <c r="K470" i="1"/>
  <c r="J470" i="1"/>
  <c r="K469" i="1"/>
  <c r="J469" i="1"/>
  <c r="K468" i="1"/>
  <c r="J468" i="1"/>
  <c r="K467" i="1"/>
  <c r="J467" i="1"/>
  <c r="K466" i="1"/>
  <c r="J466" i="1"/>
  <c r="K465" i="1"/>
  <c r="J465" i="1"/>
  <c r="K464" i="1"/>
  <c r="J464" i="1"/>
  <c r="K453" i="1"/>
  <c r="J453" i="1"/>
  <c r="K452" i="1"/>
  <c r="J452" i="1"/>
  <c r="K451" i="1"/>
  <c r="J451" i="1"/>
  <c r="K450" i="1"/>
  <c r="J450" i="1"/>
  <c r="K449" i="1"/>
  <c r="J449" i="1"/>
  <c r="K448" i="1"/>
  <c r="J448" i="1"/>
  <c r="K447" i="1"/>
  <c r="J447" i="1"/>
  <c r="K436" i="1"/>
  <c r="J436" i="1"/>
  <c r="K435" i="1"/>
  <c r="J435" i="1"/>
  <c r="K434" i="1"/>
  <c r="J434" i="1"/>
  <c r="K433" i="1"/>
  <c r="J433" i="1"/>
  <c r="K432" i="1"/>
  <c r="J432" i="1"/>
  <c r="K431" i="1"/>
  <c r="J431" i="1"/>
  <c r="K430" i="1"/>
  <c r="J430" i="1"/>
  <c r="K419" i="1"/>
  <c r="J419" i="1"/>
  <c r="K418" i="1"/>
  <c r="J418" i="1"/>
  <c r="K417" i="1"/>
  <c r="J417" i="1"/>
  <c r="K416" i="1"/>
  <c r="J416" i="1"/>
  <c r="K415" i="1"/>
  <c r="J415" i="1"/>
  <c r="K414" i="1"/>
  <c r="J414" i="1"/>
  <c r="K413" i="1"/>
  <c r="J413" i="1"/>
  <c r="K402" i="1"/>
  <c r="J402" i="1"/>
  <c r="K401" i="1"/>
  <c r="J401" i="1"/>
  <c r="K400" i="1"/>
  <c r="J400" i="1"/>
  <c r="K399" i="1"/>
  <c r="J399" i="1"/>
  <c r="K398" i="1"/>
  <c r="J398" i="1"/>
  <c r="K397" i="1"/>
  <c r="J397" i="1"/>
  <c r="K396" i="1"/>
  <c r="J396" i="1"/>
  <c r="K385" i="1"/>
  <c r="J385" i="1"/>
  <c r="K384" i="1"/>
  <c r="J384" i="1"/>
  <c r="K383" i="1"/>
  <c r="J383" i="1"/>
  <c r="K382" i="1"/>
  <c r="J382" i="1"/>
  <c r="K381" i="1"/>
  <c r="J381" i="1"/>
  <c r="K380" i="1"/>
  <c r="J380" i="1"/>
  <c r="K379" i="1"/>
  <c r="J379" i="1"/>
  <c r="K368" i="1"/>
  <c r="J368" i="1"/>
  <c r="K367" i="1"/>
  <c r="J367" i="1"/>
  <c r="K366" i="1"/>
  <c r="J366" i="1"/>
  <c r="K365" i="1"/>
  <c r="J365" i="1"/>
  <c r="K364" i="1"/>
  <c r="J364" i="1"/>
  <c r="K363" i="1"/>
  <c r="J363" i="1"/>
  <c r="K362" i="1"/>
  <c r="J362" i="1"/>
  <c r="K351" i="1"/>
  <c r="J351" i="1"/>
  <c r="K350" i="1"/>
  <c r="J350" i="1"/>
  <c r="K349" i="1"/>
  <c r="J349" i="1"/>
  <c r="K348" i="1"/>
  <c r="J348" i="1"/>
  <c r="K347" i="1"/>
  <c r="J347" i="1"/>
  <c r="K346" i="1"/>
  <c r="J346" i="1"/>
  <c r="K345" i="1"/>
  <c r="J345" i="1"/>
  <c r="K334" i="1"/>
  <c r="J334" i="1"/>
  <c r="K333" i="1"/>
  <c r="J333" i="1"/>
  <c r="K332" i="1"/>
  <c r="J332" i="1"/>
  <c r="K331" i="1"/>
  <c r="J331" i="1"/>
  <c r="K330" i="1"/>
  <c r="J330" i="1"/>
  <c r="K329" i="1"/>
  <c r="J329" i="1"/>
  <c r="K328" i="1"/>
  <c r="J328" i="1"/>
  <c r="K317" i="1"/>
  <c r="J317" i="1"/>
  <c r="K316" i="1"/>
  <c r="J316" i="1"/>
  <c r="K315" i="1"/>
  <c r="J315" i="1"/>
  <c r="K314" i="1"/>
  <c r="J314" i="1"/>
  <c r="K313" i="1"/>
  <c r="J313" i="1"/>
  <c r="K312" i="1"/>
  <c r="J312" i="1"/>
  <c r="K311" i="1"/>
  <c r="J311" i="1"/>
  <c r="K300" i="1"/>
  <c r="J300" i="1"/>
  <c r="K299" i="1"/>
  <c r="J299" i="1"/>
  <c r="K298" i="1"/>
  <c r="J298" i="1"/>
  <c r="K297" i="1"/>
  <c r="J297" i="1"/>
  <c r="K296" i="1"/>
  <c r="J296" i="1"/>
  <c r="K295" i="1"/>
  <c r="J295" i="1"/>
  <c r="K294" i="1"/>
  <c r="J294" i="1"/>
  <c r="K283" i="1"/>
  <c r="J283" i="1"/>
  <c r="K282" i="1"/>
  <c r="J282" i="1"/>
  <c r="K281" i="1"/>
  <c r="J281" i="1"/>
  <c r="K280" i="1"/>
  <c r="J280" i="1"/>
  <c r="K279" i="1"/>
  <c r="J279" i="1"/>
  <c r="K278" i="1"/>
  <c r="J278" i="1"/>
  <c r="K277" i="1"/>
  <c r="J277" i="1"/>
  <c r="K266" i="1"/>
  <c r="J266" i="1"/>
  <c r="K265" i="1"/>
  <c r="J265" i="1"/>
  <c r="K264" i="1"/>
  <c r="J264" i="1"/>
  <c r="K263" i="1"/>
  <c r="J263" i="1"/>
  <c r="K262" i="1"/>
  <c r="J262" i="1"/>
  <c r="K261" i="1"/>
  <c r="J261" i="1"/>
  <c r="K260" i="1"/>
  <c r="J260" i="1"/>
  <c r="K249" i="1"/>
  <c r="J249" i="1"/>
  <c r="K248" i="1"/>
  <c r="J248" i="1"/>
  <c r="K247" i="1"/>
  <c r="J247" i="1"/>
  <c r="K246" i="1"/>
  <c r="J246" i="1"/>
  <c r="K245" i="1"/>
  <c r="J245" i="1"/>
  <c r="K244" i="1"/>
  <c r="J244" i="1"/>
  <c r="K243" i="1"/>
  <c r="J243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K192" i="1"/>
  <c r="J19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47" i="1"/>
  <c r="J147" i="1"/>
  <c r="K146" i="1"/>
  <c r="J146" i="1"/>
  <c r="K145" i="1"/>
  <c r="J145" i="1"/>
  <c r="K144" i="1"/>
  <c r="J144" i="1"/>
  <c r="K143" i="1"/>
  <c r="J143" i="1"/>
  <c r="K142" i="1"/>
  <c r="J142" i="1"/>
  <c r="K141" i="1"/>
  <c r="J14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79" i="1"/>
  <c r="J79" i="1"/>
  <c r="K78" i="1"/>
  <c r="J78" i="1"/>
  <c r="K77" i="1"/>
  <c r="J77" i="1"/>
  <c r="K76" i="1"/>
  <c r="J76" i="1"/>
  <c r="K75" i="1"/>
  <c r="J75" i="1"/>
  <c r="K74" i="1"/>
  <c r="J74" i="1"/>
  <c r="K73" i="1"/>
  <c r="J7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11" i="1"/>
  <c r="J11" i="1"/>
  <c r="K10" i="1"/>
  <c r="J10" i="1"/>
  <c r="K9" i="1"/>
  <c r="J9" i="1"/>
  <c r="K8" i="1"/>
  <c r="J8" i="1"/>
  <c r="K7" i="1"/>
  <c r="J7" i="1"/>
  <c r="K6" i="1"/>
  <c r="J6" i="1"/>
  <c r="K5" i="1"/>
  <c r="J5" i="1"/>
  <c r="M657" i="1"/>
  <c r="L657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72" i="1"/>
  <c r="L572" i="1"/>
  <c r="M555" i="1"/>
  <c r="L555" i="1"/>
  <c r="M538" i="1"/>
  <c r="L538" i="1"/>
  <c r="M470" i="1"/>
  <c r="L281" i="1"/>
  <c r="M281" i="1"/>
  <c r="L280" i="1"/>
  <c r="M280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L566" i="1"/>
  <c r="M566" i="1"/>
  <c r="L567" i="1"/>
  <c r="M567" i="1"/>
  <c r="L568" i="1"/>
  <c r="M568" i="1"/>
  <c r="L569" i="1"/>
  <c r="M569" i="1"/>
  <c r="L570" i="1"/>
  <c r="M570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L311" i="1"/>
  <c r="M311" i="1"/>
  <c r="L312" i="1"/>
  <c r="M312" i="1"/>
  <c r="L313" i="1"/>
  <c r="M313" i="1"/>
  <c r="L314" i="1"/>
  <c r="M314" i="1"/>
  <c r="L315" i="1"/>
  <c r="M315" i="1"/>
  <c r="M283" i="1"/>
  <c r="L283" i="1"/>
  <c r="M282" i="1"/>
  <c r="L282" i="1"/>
  <c r="M279" i="1"/>
  <c r="L279" i="1"/>
  <c r="M278" i="1"/>
  <c r="L278" i="1"/>
  <c r="M277" i="1"/>
  <c r="L27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351" i="1"/>
  <c r="L351" i="1"/>
  <c r="M249" i="1"/>
  <c r="L249" i="1"/>
  <c r="M232" i="1"/>
  <c r="L232" i="1"/>
  <c r="M198" i="1"/>
  <c r="L198" i="1"/>
  <c r="M164" i="1"/>
  <c r="L164" i="1"/>
  <c r="M28" i="1"/>
  <c r="L28" i="1"/>
  <c r="M334" i="1"/>
  <c r="L334" i="1"/>
  <c r="M317" i="1"/>
  <c r="L317" i="1"/>
  <c r="M215" i="1"/>
  <c r="L215" i="1"/>
  <c r="M181" i="1"/>
  <c r="L181" i="1"/>
  <c r="M147" i="1"/>
  <c r="L147" i="1"/>
  <c r="M130" i="1"/>
  <c r="L130" i="1"/>
  <c r="M79" i="1"/>
  <c r="L79" i="1"/>
  <c r="Y44" i="12"/>
  <c r="O44" i="12"/>
  <c r="P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M248" i="1"/>
  <c r="L248" i="1"/>
  <c r="M247" i="1"/>
  <c r="L247" i="1"/>
  <c r="M246" i="1"/>
  <c r="L246" i="1"/>
  <c r="M245" i="1"/>
  <c r="L245" i="1"/>
  <c r="M244" i="1"/>
  <c r="L244" i="1"/>
  <c r="M243" i="1"/>
  <c r="L243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94" i="1"/>
  <c r="M194" i="1"/>
  <c r="M197" i="1"/>
  <c r="L197" i="1"/>
  <c r="M196" i="1"/>
  <c r="L196" i="1"/>
  <c r="M195" i="1"/>
  <c r="L195" i="1"/>
  <c r="M193" i="1"/>
  <c r="L193" i="1"/>
  <c r="M192" i="1"/>
  <c r="L192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D42" i="3"/>
  <c r="M163" i="1"/>
  <c r="L163" i="1"/>
  <c r="M162" i="1"/>
  <c r="L162" i="1"/>
  <c r="M161" i="1"/>
  <c r="L161" i="1"/>
  <c r="M160" i="1"/>
  <c r="L160" i="1"/>
  <c r="M159" i="1"/>
  <c r="L159" i="1"/>
  <c r="M158" i="1"/>
  <c r="L158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L113" i="1"/>
  <c r="M113" i="1"/>
  <c r="M571" i="1"/>
  <c r="L57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16" i="1"/>
  <c r="L316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78" i="1"/>
  <c r="L78" i="1"/>
  <c r="M77" i="1"/>
  <c r="L77" i="1"/>
  <c r="M76" i="1"/>
  <c r="L76" i="1"/>
  <c r="M75" i="1"/>
  <c r="L75" i="1"/>
  <c r="M74" i="1"/>
  <c r="L74" i="1"/>
  <c r="M73" i="1"/>
  <c r="L7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27" i="1"/>
  <c r="L27" i="1"/>
  <c r="M26" i="1"/>
  <c r="L26" i="1"/>
  <c r="M25" i="1"/>
  <c r="L25" i="1"/>
  <c r="M24" i="1"/>
  <c r="L24" i="1"/>
  <c r="M23" i="1"/>
  <c r="L23" i="1"/>
  <c r="M22" i="1"/>
  <c r="L2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F26" i="11"/>
  <c r="G21" i="11"/>
  <c r="H17" i="11"/>
  <c r="H16" i="11"/>
  <c r="H15" i="11"/>
  <c r="H14" i="11"/>
  <c r="H13" i="11"/>
  <c r="H12" i="11"/>
  <c r="H11" i="11"/>
  <c r="H10" i="11"/>
  <c r="H9" i="11"/>
  <c r="H8" i="11"/>
  <c r="H7" i="11"/>
  <c r="H6" i="11"/>
  <c r="E14" i="11"/>
  <c r="E18" i="11"/>
  <c r="E17" i="11"/>
  <c r="E16" i="11"/>
  <c r="E15" i="11"/>
  <c r="E13" i="11"/>
  <c r="E12" i="11"/>
  <c r="E11" i="11"/>
  <c r="E10" i="11"/>
  <c r="E9" i="11"/>
  <c r="E8" i="11"/>
  <c r="E7" i="11"/>
  <c r="E6" i="11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3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</calcChain>
</file>

<file path=xl/sharedStrings.xml><?xml version="1.0" encoding="utf-8"?>
<sst xmlns="http://schemas.openxmlformats.org/spreadsheetml/2006/main" count="3678" uniqueCount="501">
  <si>
    <t>H25</t>
    <phoneticPr fontId="1"/>
  </si>
  <si>
    <t>奈良市</t>
    <rPh sb="0" eb="2">
      <t>ナラ</t>
    </rPh>
    <rPh sb="2" eb="3">
      <t>シ</t>
    </rPh>
    <phoneticPr fontId="1"/>
  </si>
  <si>
    <t>被保険者数</t>
    <rPh sb="0" eb="4">
      <t>ヒホケンシャ</t>
    </rPh>
    <rPh sb="4" eb="5">
      <t>スウ</t>
    </rPh>
    <phoneticPr fontId="1"/>
  </si>
  <si>
    <t>世帯数</t>
    <rPh sb="0" eb="3">
      <t>セタイスウ</t>
    </rPh>
    <phoneticPr fontId="1"/>
  </si>
  <si>
    <t>生駒市</t>
    <rPh sb="0" eb="2">
      <t>イコマ</t>
    </rPh>
    <rPh sb="2" eb="3">
      <t>シ</t>
    </rPh>
    <phoneticPr fontId="1"/>
  </si>
  <si>
    <t>橿原市</t>
    <rPh sb="0" eb="2">
      <t>カシハラ</t>
    </rPh>
    <rPh sb="2" eb="3">
      <t>シ</t>
    </rPh>
    <phoneticPr fontId="1"/>
  </si>
  <si>
    <t>香芝市</t>
    <rPh sb="0" eb="3">
      <t>カシバシ</t>
    </rPh>
    <phoneticPr fontId="1"/>
  </si>
  <si>
    <t>王寺町</t>
    <rPh sb="0" eb="2">
      <t>オウジ</t>
    </rPh>
    <rPh sb="2" eb="3">
      <t>マチ</t>
    </rPh>
    <phoneticPr fontId="1"/>
  </si>
  <si>
    <t>十津川村</t>
    <rPh sb="0" eb="3">
      <t>トツカワ</t>
    </rPh>
    <rPh sb="3" eb="4">
      <t>ムラ</t>
    </rPh>
    <phoneticPr fontId="1"/>
  </si>
  <si>
    <t>下北山村</t>
    <rPh sb="0" eb="3">
      <t>シモキタヤマ</t>
    </rPh>
    <rPh sb="3" eb="4">
      <t>ムラ</t>
    </rPh>
    <phoneticPr fontId="1"/>
  </si>
  <si>
    <t>収支＋基金／被保険者</t>
    <rPh sb="0" eb="2">
      <t>シュウシ</t>
    </rPh>
    <rPh sb="3" eb="5">
      <t>キキン</t>
    </rPh>
    <rPh sb="6" eb="10">
      <t>ヒホケンシャ</t>
    </rPh>
    <phoneticPr fontId="1"/>
  </si>
  <si>
    <t>収支＋基金
／世帯</t>
    <rPh sb="0" eb="2">
      <t>シュウシ</t>
    </rPh>
    <rPh sb="3" eb="5">
      <t>キキン</t>
    </rPh>
    <rPh sb="7" eb="9">
      <t>セタイ</t>
    </rPh>
    <phoneticPr fontId="1"/>
  </si>
  <si>
    <t>上牧町</t>
    <rPh sb="0" eb="2">
      <t>カンマキ</t>
    </rPh>
    <rPh sb="2" eb="3">
      <t>マチ</t>
    </rPh>
    <phoneticPr fontId="1"/>
  </si>
  <si>
    <t>大和高田市</t>
    <rPh sb="0" eb="2">
      <t>ヤマト</t>
    </rPh>
    <rPh sb="2" eb="4">
      <t>タカダ</t>
    </rPh>
    <rPh sb="4" eb="5">
      <t>シ</t>
    </rPh>
    <phoneticPr fontId="1"/>
  </si>
  <si>
    <t>大和郡山市</t>
    <rPh sb="0" eb="4">
      <t>ヤマトコオリヤマ</t>
    </rPh>
    <rPh sb="4" eb="5">
      <t>シ</t>
    </rPh>
    <phoneticPr fontId="1"/>
  </si>
  <si>
    <t>H23</t>
    <phoneticPr fontId="1"/>
  </si>
  <si>
    <t>H24</t>
    <phoneticPr fontId="1"/>
  </si>
  <si>
    <t>年度</t>
    <rPh sb="0" eb="2">
      <t>ネンド</t>
    </rPh>
    <phoneticPr fontId="1"/>
  </si>
  <si>
    <t>保険者番号</t>
  </si>
  <si>
    <t>保険者名</t>
  </si>
  <si>
    <t>Ｂ３５</t>
  </si>
  <si>
    <t>Ｂ２２６</t>
  </si>
  <si>
    <t>Ｂ３６</t>
  </si>
  <si>
    <t>Ｂ３８</t>
  </si>
  <si>
    <t>Ｂ２６１</t>
  </si>
  <si>
    <t>Ｂ４０</t>
  </si>
  <si>
    <t>Ｂ２５６</t>
  </si>
  <si>
    <t>Ｂ１８５</t>
  </si>
  <si>
    <t>Ｂ９４</t>
  </si>
  <si>
    <t>Ｂ９５</t>
  </si>
  <si>
    <t>Ｂ２２７</t>
  </si>
  <si>
    <t>Ｂ４１</t>
  </si>
  <si>
    <t>Ｂ２０３</t>
  </si>
  <si>
    <t>Ｂ２０４</t>
  </si>
  <si>
    <t>Ｂ２６２</t>
  </si>
  <si>
    <t>Ｂ２６３</t>
  </si>
  <si>
    <t>Ｂ２６４</t>
  </si>
  <si>
    <t>Ｂ２６５</t>
  </si>
  <si>
    <t>Ｂ２６６</t>
  </si>
  <si>
    <t>Ｂ２６７</t>
  </si>
  <si>
    <t>Ｂ４２</t>
  </si>
  <si>
    <t>Ｂ４３</t>
  </si>
  <si>
    <t>Ｂ２６８</t>
  </si>
  <si>
    <t>Ｂ２６９</t>
  </si>
  <si>
    <t>Ｂ２７０</t>
  </si>
  <si>
    <t>Ｂ２７１</t>
  </si>
  <si>
    <t>Ｂ２７２</t>
  </si>
  <si>
    <t>Ｂ２７３</t>
  </si>
  <si>
    <t>Ｂ２７４</t>
  </si>
  <si>
    <t>Ｂ２７５</t>
  </si>
  <si>
    <t>Ｂ２７６</t>
  </si>
  <si>
    <t>Ｂ２７７</t>
  </si>
  <si>
    <t>基金等保有状況</t>
    <rPh sb="0" eb="2">
      <t>キキン</t>
    </rPh>
    <rPh sb="2" eb="3">
      <t>トウ</t>
    </rPh>
    <rPh sb="3" eb="5">
      <t>ホユウ</t>
    </rPh>
    <rPh sb="5" eb="7">
      <t>ジョウキョウ</t>
    </rPh>
    <phoneticPr fontId="3"/>
  </si>
  <si>
    <t>資産勘定</t>
    <rPh sb="0" eb="2">
      <t>シサン</t>
    </rPh>
    <rPh sb="2" eb="4">
      <t>カンジョウ</t>
    </rPh>
    <phoneticPr fontId="3"/>
  </si>
  <si>
    <t>負債及び純資産勘定</t>
    <rPh sb="0" eb="2">
      <t>フサイ</t>
    </rPh>
    <rPh sb="2" eb="3">
      <t>オヨ</t>
    </rPh>
    <rPh sb="4" eb="7">
      <t>ジュンシサン</t>
    </rPh>
    <rPh sb="7" eb="9">
      <t>カンジョウ</t>
    </rPh>
    <phoneticPr fontId="3"/>
  </si>
  <si>
    <t>一般会計法定外繰り入れ</t>
    <rPh sb="0" eb="2">
      <t>イッパン</t>
    </rPh>
    <rPh sb="2" eb="4">
      <t>カイケイ</t>
    </rPh>
    <rPh sb="4" eb="6">
      <t>ホウテイ</t>
    </rPh>
    <rPh sb="6" eb="7">
      <t>ガイ</t>
    </rPh>
    <rPh sb="7" eb="8">
      <t>ク</t>
    </rPh>
    <rPh sb="9" eb="10">
      <t>イ</t>
    </rPh>
    <phoneticPr fontId="3"/>
  </si>
  <si>
    <t>単年度収入</t>
    <rPh sb="0" eb="3">
      <t>タンネンド</t>
    </rPh>
    <rPh sb="3" eb="5">
      <t>シュウニュウ</t>
    </rPh>
    <phoneticPr fontId="3"/>
  </si>
  <si>
    <t>基金等繰入金</t>
    <rPh sb="0" eb="2">
      <t>キキン</t>
    </rPh>
    <rPh sb="2" eb="3">
      <t>トウ</t>
    </rPh>
    <rPh sb="3" eb="5">
      <t>クリイレ</t>
    </rPh>
    <rPh sb="5" eb="6">
      <t>キン</t>
    </rPh>
    <phoneticPr fontId="3"/>
  </si>
  <si>
    <t>市町村債</t>
    <rPh sb="0" eb="3">
      <t>シチョウソン</t>
    </rPh>
    <rPh sb="3" eb="4">
      <t>サイ</t>
    </rPh>
    <phoneticPr fontId="3"/>
  </si>
  <si>
    <t>収入合計</t>
    <rPh sb="0" eb="2">
      <t>シュウニュウ</t>
    </rPh>
    <rPh sb="2" eb="4">
      <t>ゴウケイ</t>
    </rPh>
    <phoneticPr fontId="3"/>
  </si>
  <si>
    <t>単年度支出</t>
    <rPh sb="0" eb="3">
      <t>タンネンド</t>
    </rPh>
    <rPh sb="3" eb="5">
      <t>シシュツ</t>
    </rPh>
    <phoneticPr fontId="3"/>
  </si>
  <si>
    <t>基金等積立金</t>
    <rPh sb="0" eb="2">
      <t>キキン</t>
    </rPh>
    <rPh sb="2" eb="3">
      <t>トウ</t>
    </rPh>
    <rPh sb="3" eb="5">
      <t>ツミタテ</t>
    </rPh>
    <rPh sb="5" eb="6">
      <t>キン</t>
    </rPh>
    <phoneticPr fontId="3"/>
  </si>
  <si>
    <t>前年度繰り上げ充用金</t>
    <rPh sb="0" eb="3">
      <t>ゼンネンド</t>
    </rPh>
    <rPh sb="3" eb="4">
      <t>ク</t>
    </rPh>
    <rPh sb="5" eb="6">
      <t>ア</t>
    </rPh>
    <rPh sb="7" eb="9">
      <t>ジュウヨウ</t>
    </rPh>
    <rPh sb="9" eb="10">
      <t>キン</t>
    </rPh>
    <phoneticPr fontId="3"/>
  </si>
  <si>
    <t>公債費</t>
    <rPh sb="0" eb="2">
      <t>コウサイ</t>
    </rPh>
    <rPh sb="2" eb="3">
      <t>ヒ</t>
    </rPh>
    <phoneticPr fontId="3"/>
  </si>
  <si>
    <t>支出合計</t>
    <rPh sb="0" eb="2">
      <t>シシュツ</t>
    </rPh>
    <rPh sb="2" eb="4">
      <t>ゴウケイ</t>
    </rPh>
    <phoneticPr fontId="3"/>
  </si>
  <si>
    <t>単年度収支差</t>
    <rPh sb="0" eb="3">
      <t>タンネンド</t>
    </rPh>
    <rPh sb="3" eb="5">
      <t>シュウシ</t>
    </rPh>
    <rPh sb="5" eb="6">
      <t>サ</t>
    </rPh>
    <phoneticPr fontId="3"/>
  </si>
  <si>
    <t>収支差引差</t>
    <rPh sb="0" eb="2">
      <t>シュウシ</t>
    </rPh>
    <rPh sb="2" eb="4">
      <t>サシヒキ</t>
    </rPh>
    <rPh sb="4" eb="5">
      <t>サ</t>
    </rPh>
    <phoneticPr fontId="3"/>
  </si>
  <si>
    <t>うち次年度繰越金</t>
    <rPh sb="2" eb="5">
      <t>ジネンド</t>
    </rPh>
    <rPh sb="5" eb="7">
      <t>クリコシ</t>
    </rPh>
    <rPh sb="7" eb="8">
      <t>キン</t>
    </rPh>
    <phoneticPr fontId="3"/>
  </si>
  <si>
    <t>うち基金等積立金</t>
    <rPh sb="2" eb="4">
      <t>キキン</t>
    </rPh>
    <rPh sb="4" eb="5">
      <t>トウ</t>
    </rPh>
    <rPh sb="5" eb="7">
      <t>ツミタテ</t>
    </rPh>
    <rPh sb="7" eb="8">
      <t>キン</t>
    </rPh>
    <phoneticPr fontId="3"/>
  </si>
  <si>
    <t>基金等保有額(前年度末）</t>
    <rPh sb="0" eb="2">
      <t>キキン</t>
    </rPh>
    <rPh sb="2" eb="3">
      <t>トウ</t>
    </rPh>
    <rPh sb="3" eb="6">
      <t>ホユウガク</t>
    </rPh>
    <rPh sb="7" eb="10">
      <t>ゼンネンド</t>
    </rPh>
    <rPh sb="10" eb="11">
      <t>マツ</t>
    </rPh>
    <phoneticPr fontId="3"/>
  </si>
  <si>
    <t>収支差引残のうち基金等積立金</t>
    <rPh sb="0" eb="2">
      <t>シュウシ</t>
    </rPh>
    <rPh sb="2" eb="4">
      <t>サシヒキ</t>
    </rPh>
    <rPh sb="4" eb="5">
      <t>ザン</t>
    </rPh>
    <rPh sb="8" eb="10">
      <t>キキン</t>
    </rPh>
    <rPh sb="10" eb="11">
      <t>トウ</t>
    </rPh>
    <rPh sb="11" eb="13">
      <t>ツミタテ</t>
    </rPh>
    <rPh sb="13" eb="14">
      <t>キン</t>
    </rPh>
    <phoneticPr fontId="3"/>
  </si>
  <si>
    <t>その他増加額</t>
    <rPh sb="2" eb="3">
      <t>タ</t>
    </rPh>
    <rPh sb="3" eb="5">
      <t>ゾウカ</t>
    </rPh>
    <rPh sb="5" eb="6">
      <t>ガク</t>
    </rPh>
    <phoneticPr fontId="3"/>
  </si>
  <si>
    <t>その他減少額</t>
    <rPh sb="2" eb="3">
      <t>タ</t>
    </rPh>
    <rPh sb="3" eb="5">
      <t>ゲンショウ</t>
    </rPh>
    <rPh sb="5" eb="6">
      <t>ガク</t>
    </rPh>
    <phoneticPr fontId="3"/>
  </si>
  <si>
    <t>基金等保有額</t>
    <rPh sb="0" eb="2">
      <t>キキン</t>
    </rPh>
    <rPh sb="2" eb="3">
      <t>トウ</t>
    </rPh>
    <rPh sb="3" eb="6">
      <t>ホユウガク</t>
    </rPh>
    <phoneticPr fontId="3"/>
  </si>
  <si>
    <t>市町村債残高</t>
    <rPh sb="0" eb="3">
      <t>シチョウソン</t>
    </rPh>
    <rPh sb="3" eb="4">
      <t>サイ</t>
    </rPh>
    <rPh sb="4" eb="6">
      <t>ザンダカ</t>
    </rPh>
    <phoneticPr fontId="3"/>
  </si>
  <si>
    <t>次年度への繰越金</t>
    <rPh sb="0" eb="3">
      <t>ジネンド</t>
    </rPh>
    <rPh sb="5" eb="7">
      <t>クリコシ</t>
    </rPh>
    <rPh sb="7" eb="8">
      <t>キン</t>
    </rPh>
    <phoneticPr fontId="3"/>
  </si>
  <si>
    <t>貸付金等</t>
    <rPh sb="0" eb="2">
      <t>カシツケ</t>
    </rPh>
    <rPh sb="2" eb="3">
      <t>キン</t>
    </rPh>
    <rPh sb="3" eb="4">
      <t>トウ</t>
    </rPh>
    <phoneticPr fontId="3"/>
  </si>
  <si>
    <t>その他の資産</t>
    <rPh sb="2" eb="3">
      <t>タ</t>
    </rPh>
    <rPh sb="4" eb="6">
      <t>シサン</t>
    </rPh>
    <phoneticPr fontId="3"/>
  </si>
  <si>
    <t>資産合計</t>
    <rPh sb="0" eb="2">
      <t>シサン</t>
    </rPh>
    <rPh sb="2" eb="4">
      <t>ゴウケイ</t>
    </rPh>
    <phoneticPr fontId="3"/>
  </si>
  <si>
    <t>繰り上げ充用金（等年度赤字額）</t>
    <rPh sb="0" eb="1">
      <t>ク</t>
    </rPh>
    <rPh sb="2" eb="3">
      <t>ア</t>
    </rPh>
    <rPh sb="4" eb="6">
      <t>ジュウヨウ</t>
    </rPh>
    <rPh sb="6" eb="7">
      <t>キン</t>
    </rPh>
    <rPh sb="8" eb="9">
      <t>トウ</t>
    </rPh>
    <rPh sb="9" eb="10">
      <t>ネン</t>
    </rPh>
    <rPh sb="10" eb="11">
      <t>ド</t>
    </rPh>
    <rPh sb="11" eb="13">
      <t>アカジ</t>
    </rPh>
    <rPh sb="13" eb="14">
      <t>ガク</t>
    </rPh>
    <phoneticPr fontId="3"/>
  </si>
  <si>
    <t>その他の負債</t>
    <rPh sb="2" eb="3">
      <t>タ</t>
    </rPh>
    <rPh sb="4" eb="6">
      <t>フサイ</t>
    </rPh>
    <phoneticPr fontId="3"/>
  </si>
  <si>
    <t>負債合計</t>
    <rPh sb="0" eb="2">
      <t>フサイ</t>
    </rPh>
    <rPh sb="2" eb="4">
      <t>ゴウケイ</t>
    </rPh>
    <phoneticPr fontId="3"/>
  </si>
  <si>
    <t>純資産</t>
    <rPh sb="0" eb="3">
      <t>ジュンシサン</t>
    </rPh>
    <phoneticPr fontId="3"/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</si>
  <si>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</si>
  <si>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</si>
  <si>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</si>
  <si>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</si>
  <si>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</si>
  <si>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</si>
  <si>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</si>
  <si>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</si>
  <si>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</si>
  <si>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</si>
  <si>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</si>
  <si>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</si>
  <si>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</si>
  <si>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</si>
  <si>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</si>
  <si>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</si>
  <si>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</si>
  <si>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</si>
  <si>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</si>
  <si>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</si>
  <si>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</si>
  <si>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香芝市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</si>
  <si>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</si>
  <si>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</si>
  <si>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</si>
  <si>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</si>
  <si>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</si>
  <si>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</si>
  <si>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</si>
  <si>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</si>
  <si>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</si>
  <si>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</si>
  <si>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</si>
  <si>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</si>
  <si>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</si>
  <si>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</si>
  <si>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</si>
  <si>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葛城市</t>
  </si>
  <si>
    <t>宇陀市</t>
  </si>
  <si>
    <t>2013（H25）</t>
    <phoneticPr fontId="3"/>
  </si>
  <si>
    <t>Ｂ９２</t>
    <phoneticPr fontId="3"/>
  </si>
  <si>
    <t>繰入額／
収入合計</t>
    <rPh sb="0" eb="2">
      <t>クリイレ</t>
    </rPh>
    <rPh sb="2" eb="3">
      <t>ガク</t>
    </rPh>
    <rPh sb="5" eb="7">
      <t>シュウニュウ</t>
    </rPh>
    <rPh sb="7" eb="9">
      <t>ゴウケイ</t>
    </rPh>
    <phoneticPr fontId="3"/>
  </si>
  <si>
    <t>2012（H24）</t>
    <phoneticPr fontId="3"/>
  </si>
  <si>
    <t>2011（H23）</t>
    <phoneticPr fontId="3"/>
  </si>
  <si>
    <t>Ｂ９２</t>
    <phoneticPr fontId="3"/>
  </si>
  <si>
    <t>2010（H22）</t>
    <phoneticPr fontId="3"/>
  </si>
  <si>
    <t>繰越金</t>
    <rPh sb="0" eb="2">
      <t>クリコシ</t>
    </rPh>
    <rPh sb="2" eb="3">
      <t>キン</t>
    </rPh>
    <phoneticPr fontId="3"/>
  </si>
  <si>
    <t>2009（H21）</t>
    <phoneticPr fontId="3"/>
  </si>
  <si>
    <t>Ｂ９２</t>
    <phoneticPr fontId="3"/>
  </si>
  <si>
    <t>2008（H20）</t>
    <phoneticPr fontId="3"/>
  </si>
  <si>
    <t>Ｂ９２</t>
    <phoneticPr fontId="3"/>
  </si>
  <si>
    <t>H20</t>
    <phoneticPr fontId="1"/>
  </si>
  <si>
    <t>H21</t>
    <phoneticPr fontId="1"/>
  </si>
  <si>
    <t>H22</t>
    <phoneticPr fontId="1"/>
  </si>
  <si>
    <t>山添村</t>
    <rPh sb="0" eb="3">
      <t>ヤマゾエムラ</t>
    </rPh>
    <phoneticPr fontId="1"/>
  </si>
  <si>
    <t>桜井市</t>
    <rPh sb="0" eb="3">
      <t>サクライシ</t>
    </rPh>
    <phoneticPr fontId="1"/>
  </si>
  <si>
    <t>広陵町</t>
    <rPh sb="0" eb="3">
      <t>コウリョウチョウ</t>
    </rPh>
    <phoneticPr fontId="1"/>
  </si>
  <si>
    <t>河合町</t>
    <rPh sb="0" eb="3">
      <t>カワイチョウ</t>
    </rPh>
    <phoneticPr fontId="1"/>
  </si>
  <si>
    <t>H26</t>
    <phoneticPr fontId="1"/>
  </si>
  <si>
    <t>国庫支出金</t>
    <rPh sb="0" eb="2">
      <t>コッコ</t>
    </rPh>
    <rPh sb="2" eb="4">
      <t>シシュツ</t>
    </rPh>
    <rPh sb="4" eb="5">
      <t>キン</t>
    </rPh>
    <phoneticPr fontId="1"/>
  </si>
  <si>
    <t>保険料</t>
    <rPh sb="0" eb="3">
      <t>ホケンリョウ</t>
    </rPh>
    <phoneticPr fontId="1"/>
  </si>
  <si>
    <t>都道府県支出金</t>
    <rPh sb="0" eb="4">
      <t>トドウフケン</t>
    </rPh>
    <rPh sb="4" eb="7">
      <t>シシュツキン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</si>
  <si>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</si>
  <si>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</si>
  <si>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総務費</t>
    <rPh sb="0" eb="3">
      <t>ソウムヒ</t>
    </rPh>
    <phoneticPr fontId="1"/>
  </si>
  <si>
    <t>保険給付費</t>
    <rPh sb="0" eb="2">
      <t>ホケン</t>
    </rPh>
    <rPh sb="2" eb="4">
      <t>キュウフ</t>
    </rPh>
    <rPh sb="4" eb="5">
      <t>ヒ</t>
    </rPh>
    <phoneticPr fontId="1"/>
  </si>
  <si>
    <t>前年度繰上充用金</t>
    <rPh sb="0" eb="3">
      <t>ゼンネンド</t>
    </rPh>
    <rPh sb="3" eb="5">
      <t>クリア</t>
    </rPh>
    <rPh sb="5" eb="7">
      <t>ジュウヨウ</t>
    </rPh>
    <rPh sb="7" eb="8">
      <t>キン</t>
    </rPh>
    <phoneticPr fontId="1"/>
  </si>
  <si>
    <t>国民健康保険の収支状況</t>
    <rPh sb="0" eb="2">
      <t>コクミン</t>
    </rPh>
    <rPh sb="2" eb="4">
      <t>ケンコウ</t>
    </rPh>
    <rPh sb="4" eb="6">
      <t>ホケン</t>
    </rPh>
    <rPh sb="7" eb="9">
      <t>シュウシ</t>
    </rPh>
    <rPh sb="9" eb="11">
      <t>ジョウキョウ</t>
    </rPh>
    <phoneticPr fontId="1"/>
  </si>
  <si>
    <t>１９８０年（昭和55年）</t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</si>
  <si>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</si>
  <si>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</si>
  <si>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保険料(税）</t>
    <rPh sb="0" eb="3">
      <t>ホケンリョウ</t>
    </rPh>
    <rPh sb="4" eb="5">
      <t>ゼイ</t>
    </rPh>
    <phoneticPr fontId="1"/>
  </si>
  <si>
    <t>国庫支出金</t>
    <rPh sb="0" eb="2">
      <t>コッコ</t>
    </rPh>
    <rPh sb="2" eb="5">
      <t>シシュツキン</t>
    </rPh>
    <phoneticPr fontId="1"/>
  </si>
  <si>
    <t>療養給付費等交付金</t>
    <rPh sb="0" eb="2">
      <t>リョウヨウ</t>
    </rPh>
    <rPh sb="2" eb="4">
      <t>キュウフ</t>
    </rPh>
    <rPh sb="4" eb="5">
      <t>ヒ</t>
    </rPh>
    <rPh sb="5" eb="6">
      <t>トウ</t>
    </rPh>
    <rPh sb="6" eb="9">
      <t>コウフキン</t>
    </rPh>
    <phoneticPr fontId="1"/>
  </si>
  <si>
    <t>前期高齢者交付金</t>
    <rPh sb="0" eb="2">
      <t>ゼンキ</t>
    </rPh>
    <rPh sb="2" eb="5">
      <t>コウレイシャ</t>
    </rPh>
    <rPh sb="5" eb="8">
      <t>コウフキン</t>
    </rPh>
    <phoneticPr fontId="1"/>
  </si>
  <si>
    <t>一般会計繰入金(法定分）</t>
    <rPh sb="0" eb="2">
      <t>イッパン</t>
    </rPh>
    <rPh sb="2" eb="4">
      <t>カイケイ</t>
    </rPh>
    <rPh sb="4" eb="6">
      <t>クリイレ</t>
    </rPh>
    <rPh sb="6" eb="7">
      <t>キン</t>
    </rPh>
    <rPh sb="8" eb="10">
      <t>ホウテイ</t>
    </rPh>
    <rPh sb="10" eb="11">
      <t>ブン</t>
    </rPh>
    <phoneticPr fontId="1"/>
  </si>
  <si>
    <t>一般会計繰入金(法定外）</t>
    <rPh sb="0" eb="2">
      <t>イッパン</t>
    </rPh>
    <rPh sb="2" eb="4">
      <t>カイケイ</t>
    </rPh>
    <rPh sb="10" eb="11">
      <t>ガイ</t>
    </rPh>
    <phoneticPr fontId="1"/>
  </si>
  <si>
    <t>基金繰入(取り崩し)金</t>
    <rPh sb="0" eb="2">
      <t>キキン</t>
    </rPh>
    <rPh sb="2" eb="4">
      <t>クリイレ</t>
    </rPh>
    <rPh sb="5" eb="6">
      <t>ト</t>
    </rPh>
    <rPh sb="7" eb="8">
      <t>クズ</t>
    </rPh>
    <rPh sb="10" eb="11">
      <t>キン</t>
    </rPh>
    <phoneticPr fontId="1"/>
  </si>
  <si>
    <t>後期高齢者支援金</t>
    <rPh sb="0" eb="2">
      <t>コウキ</t>
    </rPh>
    <rPh sb="2" eb="4">
      <t>コウレイ</t>
    </rPh>
    <rPh sb="4" eb="5">
      <t>シャ</t>
    </rPh>
    <rPh sb="5" eb="7">
      <t>シエン</t>
    </rPh>
    <rPh sb="7" eb="8">
      <t>キン</t>
    </rPh>
    <phoneticPr fontId="1"/>
  </si>
  <si>
    <t>介護納付金</t>
    <rPh sb="0" eb="2">
      <t>カイゴ</t>
    </rPh>
    <rPh sb="2" eb="5">
      <t>ノウフキン</t>
    </rPh>
    <phoneticPr fontId="1"/>
  </si>
  <si>
    <t>共同事業拠出金</t>
    <rPh sb="0" eb="2">
      <t>キョウドウ</t>
    </rPh>
    <rPh sb="2" eb="4">
      <t>ジギョウ</t>
    </rPh>
    <rPh sb="4" eb="7">
      <t>キョシュツキン</t>
    </rPh>
    <phoneticPr fontId="1"/>
  </si>
  <si>
    <t>基金積立金</t>
    <rPh sb="0" eb="2">
      <t>キキン</t>
    </rPh>
    <rPh sb="2" eb="4">
      <t>ツミタテ</t>
    </rPh>
    <rPh sb="4" eb="5">
      <t>キン</t>
    </rPh>
    <phoneticPr fontId="1"/>
  </si>
  <si>
    <t>共同事業交付金</t>
    <rPh sb="0" eb="2">
      <t>キョウドウ</t>
    </rPh>
    <rPh sb="2" eb="4">
      <t>ジギョウ</t>
    </rPh>
    <rPh sb="4" eb="7">
      <t>コウフキン</t>
    </rPh>
    <phoneticPr fontId="1"/>
  </si>
  <si>
    <t>総額</t>
    <rPh sb="0" eb="2">
      <t>ソウガク</t>
    </rPh>
    <phoneticPr fontId="1"/>
  </si>
  <si>
    <t>市町村国保の収支状況</t>
    <rPh sb="0" eb="3">
      <t>シチョウソン</t>
    </rPh>
    <rPh sb="3" eb="5">
      <t>コクホ</t>
    </rPh>
    <rPh sb="6" eb="8">
      <t>シュウシ</t>
    </rPh>
    <rPh sb="8" eb="10">
      <t>ジョウキョウ</t>
    </rPh>
    <phoneticPr fontId="1"/>
  </si>
  <si>
    <t>２００９年(平成２１年）</t>
    <rPh sb="4" eb="5">
      <t>ネン</t>
    </rPh>
    <rPh sb="6" eb="8">
      <t>ヘイセイ</t>
    </rPh>
    <rPh sb="10" eb="11">
      <t>ネン</t>
    </rPh>
    <phoneticPr fontId="1"/>
  </si>
  <si>
    <t>老人保健拠出金</t>
  </si>
  <si>
    <t>１９８３年(昭和５８年）</t>
    <rPh sb="4" eb="5">
      <t>ネン</t>
    </rPh>
    <rPh sb="6" eb="8">
      <t>ショウワ</t>
    </rPh>
    <rPh sb="10" eb="11">
      <t>ネン</t>
    </rPh>
    <phoneticPr fontId="1"/>
  </si>
  <si>
    <t>老人保健制度スタート</t>
    <rPh sb="0" eb="2">
      <t>ロウジン</t>
    </rPh>
    <rPh sb="2" eb="4">
      <t>ホケン</t>
    </rPh>
    <rPh sb="4" eb="6">
      <t>セイド</t>
    </rPh>
    <phoneticPr fontId="1"/>
  </si>
  <si>
    <t>国保改悪、退職者医療制度開始</t>
    <rPh sb="0" eb="2">
      <t>コクホ</t>
    </rPh>
    <rPh sb="2" eb="4">
      <t>カイアク</t>
    </rPh>
    <rPh sb="5" eb="7">
      <t>タイショク</t>
    </rPh>
    <rPh sb="7" eb="8">
      <t>シャ</t>
    </rPh>
    <rPh sb="8" eb="10">
      <t>イリョウ</t>
    </rPh>
    <rPh sb="10" eb="12">
      <t>セイド</t>
    </rPh>
    <rPh sb="12" eb="14">
      <t>カイシ</t>
    </rPh>
    <phoneticPr fontId="1"/>
  </si>
  <si>
    <t>１９８４年(昭和５９年）</t>
    <rPh sb="4" eb="5">
      <t>ネン</t>
    </rPh>
    <rPh sb="6" eb="8">
      <t>ショウワ</t>
    </rPh>
    <rPh sb="10" eb="11">
      <t>ネン</t>
    </rPh>
    <phoneticPr fontId="1"/>
  </si>
  <si>
    <t>介護保険スタート</t>
    <rPh sb="0" eb="2">
      <t>カイゴ</t>
    </rPh>
    <rPh sb="2" eb="4">
      <t>ホケン</t>
    </rPh>
    <phoneticPr fontId="1"/>
  </si>
  <si>
    <t>２０００年(平成１２年）</t>
    <rPh sb="4" eb="5">
      <t>ネン</t>
    </rPh>
    <rPh sb="6" eb="8">
      <t>ヘイセイ</t>
    </rPh>
    <rPh sb="10" eb="11">
      <t>ネン</t>
    </rPh>
    <phoneticPr fontId="1"/>
  </si>
  <si>
    <t>介護納付金</t>
    <rPh sb="0" eb="2">
      <t>カイゴ</t>
    </rPh>
    <rPh sb="2" eb="5">
      <t>ノウフキン</t>
    </rPh>
    <phoneticPr fontId="1"/>
  </si>
  <si>
    <t>都道府県支出金（県調整交付金）</t>
    <rPh sb="0" eb="4">
      <t>トドウフケン</t>
    </rPh>
    <rPh sb="4" eb="7">
      <t>シシュツキン</t>
    </rPh>
    <rPh sb="8" eb="9">
      <t>ケン</t>
    </rPh>
    <rPh sb="9" eb="11">
      <t>チョウセイ</t>
    </rPh>
    <rPh sb="11" eb="13">
      <t>コウフ</t>
    </rPh>
    <rPh sb="13" eb="14">
      <t>キン</t>
    </rPh>
    <phoneticPr fontId="1"/>
  </si>
  <si>
    <t>小泉三位一体改革（税源移譲）</t>
    <rPh sb="0" eb="2">
      <t>コイズミ</t>
    </rPh>
    <rPh sb="2" eb="4">
      <t>サンミ</t>
    </rPh>
    <rPh sb="4" eb="6">
      <t>イッタイ</t>
    </rPh>
    <rPh sb="6" eb="8">
      <t>カイカク</t>
    </rPh>
    <rPh sb="9" eb="11">
      <t>ゼイゲン</t>
    </rPh>
    <rPh sb="11" eb="13">
      <t>イジョウ</t>
    </rPh>
    <phoneticPr fontId="1"/>
  </si>
  <si>
    <t>２００５年(平成１７年）</t>
    <rPh sb="4" eb="5">
      <t>ネン</t>
    </rPh>
    <rPh sb="6" eb="8">
      <t>ヘイセイ</t>
    </rPh>
    <rPh sb="10" eb="11">
      <t>ネン</t>
    </rPh>
    <phoneticPr fontId="1"/>
  </si>
  <si>
    <t>「保険財政共同安定化事業」スタート</t>
  </si>
  <si>
    <t>２００６年(平成１８年）</t>
    <rPh sb="4" eb="5">
      <t>ネン</t>
    </rPh>
    <rPh sb="6" eb="8">
      <t>ヘイセイ</t>
    </rPh>
    <rPh sb="10" eb="11">
      <t>ネン</t>
    </rPh>
    <phoneticPr fontId="1"/>
  </si>
  <si>
    <t>「後期高齢者医療制度」スタート</t>
    <rPh sb="1" eb="3">
      <t>コウキ</t>
    </rPh>
    <rPh sb="3" eb="6">
      <t>コウレイシャ</t>
    </rPh>
    <rPh sb="6" eb="8">
      <t>イリョウ</t>
    </rPh>
    <rPh sb="8" eb="10">
      <t>セイド</t>
    </rPh>
    <phoneticPr fontId="1"/>
  </si>
  <si>
    <t>後期高齢者支援金</t>
  </si>
  <si>
    <t>２００８年(平成２０年）</t>
    <rPh sb="4" eb="5">
      <t>ネン</t>
    </rPh>
    <rPh sb="6" eb="8">
      <t>ヘイセイ</t>
    </rPh>
    <rPh sb="10" eb="11">
      <t>ネン</t>
    </rPh>
    <phoneticPr fontId="1"/>
  </si>
  <si>
    <t>「退職者医療制度」廃止と</t>
    <rPh sb="1" eb="3">
      <t>タイショク</t>
    </rPh>
    <rPh sb="3" eb="4">
      <t>シャ</t>
    </rPh>
    <rPh sb="4" eb="6">
      <t>イリョウ</t>
    </rPh>
    <rPh sb="6" eb="8">
      <t>セイド</t>
    </rPh>
    <rPh sb="9" eb="11">
      <t>ハイシ</t>
    </rPh>
    <phoneticPr fontId="1"/>
  </si>
  <si>
    <t>「前期高齢者医療財政調整制度」スタート</t>
    <rPh sb="1" eb="3">
      <t>ゼンキ</t>
    </rPh>
    <rPh sb="3" eb="5">
      <t>コウレイ</t>
    </rPh>
    <rPh sb="5" eb="6">
      <t>シャ</t>
    </rPh>
    <rPh sb="6" eb="8">
      <t>イリョウ</t>
    </rPh>
    <rPh sb="8" eb="10">
      <t>ザイセイ</t>
    </rPh>
    <rPh sb="10" eb="12">
      <t>チョウセイ</t>
    </rPh>
    <rPh sb="12" eb="14">
      <t>セイド</t>
    </rPh>
    <phoneticPr fontId="1"/>
  </si>
  <si>
    <t>前期高齢者交付金</t>
    <rPh sb="0" eb="2">
      <t>ゼンキ</t>
    </rPh>
    <rPh sb="2" eb="5">
      <t>コウレイシャ</t>
    </rPh>
    <rPh sb="5" eb="8">
      <t>コウフキン</t>
    </rPh>
    <phoneticPr fontId="1"/>
  </si>
  <si>
    <t>国民健康保険料</t>
    <rPh sb="0" eb="2">
      <t>コクミン</t>
    </rPh>
    <rPh sb="2" eb="4">
      <t>ケンコウ</t>
    </rPh>
    <rPh sb="4" eb="7">
      <t>ホケンリョウ</t>
    </rPh>
    <phoneticPr fontId="1"/>
  </si>
  <si>
    <t>手数料</t>
    <rPh sb="0" eb="3">
      <t>テスウリョウ</t>
    </rPh>
    <phoneticPr fontId="1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</si>
  <si>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1"/>
  </si>
  <si>
    <t>県支出金１</t>
    <rPh sb="0" eb="1">
      <t>ケン</t>
    </rPh>
    <rPh sb="1" eb="4">
      <t>シシュツキン</t>
    </rPh>
    <phoneticPr fontId="1"/>
  </si>
  <si>
    <t>県支出金２</t>
    <rPh sb="0" eb="1">
      <t>ケン</t>
    </rPh>
    <rPh sb="1" eb="4">
      <t>シシュツキン</t>
    </rPh>
    <phoneticPr fontId="1"/>
  </si>
  <si>
    <t>財産運用収入</t>
    <rPh sb="0" eb="2">
      <t>ザイサン</t>
    </rPh>
    <rPh sb="2" eb="4">
      <t>ウンヨウ</t>
    </rPh>
    <rPh sb="4" eb="6">
      <t>シュウニュウ</t>
    </rPh>
    <phoneticPr fontId="1"/>
  </si>
  <si>
    <t>基金繰入金</t>
    <rPh sb="0" eb="2">
      <t>キキン</t>
    </rPh>
    <rPh sb="2" eb="4">
      <t>クリイレ</t>
    </rPh>
    <rPh sb="4" eb="5">
      <t>キン</t>
    </rPh>
    <phoneticPr fontId="1"/>
  </si>
  <si>
    <t>繰越金</t>
    <rPh sb="0" eb="2">
      <t>クリコシ</t>
    </rPh>
    <rPh sb="2" eb="3">
      <t>キン</t>
    </rPh>
    <phoneticPr fontId="1"/>
  </si>
  <si>
    <t>諸収入</t>
    <rPh sb="0" eb="1">
      <t>ショ</t>
    </rPh>
    <rPh sb="1" eb="3">
      <t>シュウニュウ</t>
    </rPh>
    <phoneticPr fontId="1"/>
  </si>
  <si>
    <t>歳入合計</t>
    <rPh sb="0" eb="2">
      <t>サイニュウ</t>
    </rPh>
    <rPh sb="2" eb="4">
      <t>ゴウケイ</t>
    </rPh>
    <phoneticPr fontId="1"/>
  </si>
  <si>
    <t>老人保健拠出金</t>
    <rPh sb="0" eb="2">
      <t>ロウジン</t>
    </rPh>
    <rPh sb="2" eb="4">
      <t>ホケン</t>
    </rPh>
    <rPh sb="4" eb="6">
      <t>キョシュツ</t>
    </rPh>
    <rPh sb="6" eb="7">
      <t>キン</t>
    </rPh>
    <phoneticPr fontId="1"/>
  </si>
  <si>
    <t>後期高齢者支援金等</t>
    <rPh sb="0" eb="2">
      <t>コウキ</t>
    </rPh>
    <rPh sb="2" eb="5">
      <t>コウレイシャ</t>
    </rPh>
    <rPh sb="5" eb="7">
      <t>シエン</t>
    </rPh>
    <rPh sb="7" eb="8">
      <t>キン</t>
    </rPh>
    <rPh sb="8" eb="9">
      <t>トウ</t>
    </rPh>
    <phoneticPr fontId="1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</si>
  <si>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1"/>
  </si>
  <si>
    <t>共同事業拠出金</t>
    <rPh sb="0" eb="2">
      <t>キョウドウ</t>
    </rPh>
    <rPh sb="2" eb="4">
      <t>ジギョウ</t>
    </rPh>
    <rPh sb="4" eb="6">
      <t>キョシュツ</t>
    </rPh>
    <rPh sb="6" eb="7">
      <t>キン</t>
    </rPh>
    <phoneticPr fontId="1"/>
  </si>
  <si>
    <t>保健事業費</t>
    <rPh sb="0" eb="2">
      <t>ホケン</t>
    </rPh>
    <rPh sb="2" eb="4">
      <t>ジギョウ</t>
    </rPh>
    <rPh sb="4" eb="5">
      <t>ヒ</t>
    </rPh>
    <phoneticPr fontId="1"/>
  </si>
  <si>
    <t>公債費</t>
    <rPh sb="0" eb="3">
      <t>コウサイヒ</t>
    </rPh>
    <phoneticPr fontId="1"/>
  </si>
  <si>
    <t>諸支出金</t>
    <rPh sb="0" eb="1">
      <t>ショ</t>
    </rPh>
    <rPh sb="1" eb="4">
      <t>シシュツキン</t>
    </rPh>
    <phoneticPr fontId="1"/>
  </si>
  <si>
    <t>予備費</t>
    <rPh sb="0" eb="3">
      <t>ヨビヒ</t>
    </rPh>
    <phoneticPr fontId="1"/>
  </si>
  <si>
    <t>歳出合計</t>
    <rPh sb="0" eb="2">
      <t>サイシュツ</t>
    </rPh>
    <rPh sb="2" eb="4">
      <t>ゴウケイ</t>
    </rPh>
    <phoneticPr fontId="1"/>
  </si>
  <si>
    <t>歳入</t>
    <rPh sb="0" eb="2">
      <t>サイニュウ</t>
    </rPh>
    <phoneticPr fontId="1"/>
  </si>
  <si>
    <t>歳出</t>
    <rPh sb="0" eb="2">
      <t>サイシュツ</t>
    </rPh>
    <phoneticPr fontId="1"/>
  </si>
  <si>
    <t>歳入歳出差引残高</t>
    <rPh sb="0" eb="2">
      <t>サイニュウ</t>
    </rPh>
    <rPh sb="2" eb="4">
      <t>サイシュツ</t>
    </rPh>
    <rPh sb="4" eb="6">
      <t>サシヒキ</t>
    </rPh>
    <rPh sb="6" eb="8">
      <t>ザンダカ</t>
    </rPh>
    <phoneticPr fontId="1"/>
  </si>
  <si>
    <t>H26</t>
    <phoneticPr fontId="1"/>
  </si>
  <si>
    <t>収支</t>
    <rPh sb="0" eb="2">
      <t>シュウシ</t>
    </rPh>
    <phoneticPr fontId="1"/>
  </si>
  <si>
    <t>H26</t>
    <phoneticPr fontId="1"/>
  </si>
  <si>
    <t>葛城市</t>
    <rPh sb="0" eb="2">
      <t>カツラギ</t>
    </rPh>
    <rPh sb="2" eb="3">
      <t>シ</t>
    </rPh>
    <phoneticPr fontId="1"/>
  </si>
  <si>
    <t>H20</t>
    <phoneticPr fontId="1"/>
  </si>
  <si>
    <t>H21</t>
    <phoneticPr fontId="1"/>
  </si>
  <si>
    <t>H22</t>
    <phoneticPr fontId="1"/>
  </si>
  <si>
    <t>H23</t>
    <phoneticPr fontId="1"/>
  </si>
  <si>
    <t>H24</t>
    <phoneticPr fontId="1"/>
  </si>
  <si>
    <t>H25</t>
    <phoneticPr fontId="1"/>
  </si>
  <si>
    <t>宇陀市</t>
    <rPh sb="0" eb="2">
      <t>ウダ</t>
    </rPh>
    <rPh sb="2" eb="3">
      <t>シ</t>
    </rPh>
    <phoneticPr fontId="1"/>
  </si>
  <si>
    <t>御所市</t>
    <rPh sb="0" eb="2">
      <t>ゴセ</t>
    </rPh>
    <rPh sb="2" eb="3">
      <t>シ</t>
    </rPh>
    <phoneticPr fontId="1"/>
  </si>
  <si>
    <t>H26</t>
  </si>
  <si>
    <t>天理市</t>
    <rPh sb="0" eb="2">
      <t>テンリ</t>
    </rPh>
    <rPh sb="2" eb="3">
      <t>シ</t>
    </rPh>
    <phoneticPr fontId="1"/>
  </si>
  <si>
    <t>五條市</t>
    <rPh sb="0" eb="3">
      <t>ゴジョウシ</t>
    </rPh>
    <phoneticPr fontId="1"/>
  </si>
  <si>
    <t>単年度収支</t>
    <rPh sb="0" eb="3">
      <t>タンネンド</t>
    </rPh>
    <rPh sb="3" eb="5">
      <t>シュウシ</t>
    </rPh>
    <phoneticPr fontId="1"/>
  </si>
  <si>
    <t>基金
保有額</t>
    <rPh sb="0" eb="2">
      <t>キキン</t>
    </rPh>
    <rPh sb="3" eb="6">
      <t>ホユウガク</t>
    </rPh>
    <phoneticPr fontId="1"/>
  </si>
  <si>
    <t>一般会計・法定外繰入</t>
    <rPh sb="0" eb="2">
      <t>イッパン</t>
    </rPh>
    <rPh sb="2" eb="4">
      <t>カイケイ</t>
    </rPh>
    <rPh sb="5" eb="7">
      <t>ホウテイ</t>
    </rPh>
    <rPh sb="7" eb="8">
      <t>ガイ</t>
    </rPh>
    <rPh sb="8" eb="9">
      <t>ク</t>
    </rPh>
    <rPh sb="9" eb="10">
      <t>イ</t>
    </rPh>
    <phoneticPr fontId="1"/>
  </si>
  <si>
    <t>三郷町</t>
    <rPh sb="0" eb="2">
      <t>サンゴウ</t>
    </rPh>
    <rPh sb="2" eb="3">
      <t>マチ</t>
    </rPh>
    <phoneticPr fontId="1"/>
  </si>
  <si>
    <t>奈良市の国保収支（２０１４年度）</t>
    <rPh sb="0" eb="2">
      <t>ナラ</t>
    </rPh>
    <rPh sb="2" eb="3">
      <t>シ</t>
    </rPh>
    <rPh sb="4" eb="6">
      <t>コクホ</t>
    </rPh>
    <rPh sb="6" eb="8">
      <t>シュウシ</t>
    </rPh>
    <rPh sb="13" eb="14">
      <t>ネン</t>
    </rPh>
    <rPh sb="14" eb="15">
      <t>ド</t>
    </rPh>
    <phoneticPr fontId="1"/>
  </si>
  <si>
    <t>2014（H26）</t>
    <phoneticPr fontId="3"/>
  </si>
  <si>
    <t>Ｂ９２</t>
    <phoneticPr fontId="3"/>
  </si>
  <si>
    <t>期首
基金保有額</t>
    <rPh sb="0" eb="2">
      <t>キシュ</t>
    </rPh>
    <rPh sb="3" eb="5">
      <t>キキン</t>
    </rPh>
    <rPh sb="5" eb="8">
      <t>ホユウガク</t>
    </rPh>
    <phoneticPr fontId="1"/>
  </si>
  <si>
    <t>期末
基金保有額</t>
    <rPh sb="0" eb="2">
      <t>キマツ</t>
    </rPh>
    <rPh sb="3" eb="5">
      <t>キキン</t>
    </rPh>
    <rPh sb="5" eb="8">
      <t>ホユウガク</t>
    </rPh>
    <phoneticPr fontId="1"/>
  </si>
  <si>
    <t>平群町</t>
    <rPh sb="0" eb="2">
      <t>ヘグリ</t>
    </rPh>
    <rPh sb="2" eb="3">
      <t>マチ</t>
    </rPh>
    <phoneticPr fontId="1"/>
  </si>
  <si>
    <t>斑鳩町</t>
    <rPh sb="0" eb="2">
      <t>イカルガ</t>
    </rPh>
    <rPh sb="2" eb="3">
      <t>マチ</t>
    </rPh>
    <phoneticPr fontId="1"/>
  </si>
  <si>
    <t>安堵町</t>
    <rPh sb="0" eb="2">
      <t>アンド</t>
    </rPh>
    <rPh sb="2" eb="3">
      <t>マチ</t>
    </rPh>
    <phoneticPr fontId="1"/>
  </si>
  <si>
    <t>H20</t>
    <phoneticPr fontId="1"/>
  </si>
  <si>
    <t>H21</t>
    <phoneticPr fontId="1"/>
  </si>
  <si>
    <t>H22</t>
    <phoneticPr fontId="1"/>
  </si>
  <si>
    <t>H23</t>
    <phoneticPr fontId="1"/>
  </si>
  <si>
    <t>H24</t>
    <phoneticPr fontId="1"/>
  </si>
  <si>
    <t>H25</t>
    <phoneticPr fontId="1"/>
  </si>
  <si>
    <t>川上村</t>
    <rPh sb="0" eb="2">
      <t>カワカミ</t>
    </rPh>
    <rPh sb="2" eb="3">
      <t>ムラ</t>
    </rPh>
    <phoneticPr fontId="1"/>
  </si>
  <si>
    <t>東吉野村</t>
    <rPh sb="0" eb="3">
      <t>ヒガシヨシノ</t>
    </rPh>
    <rPh sb="3" eb="4">
      <t>ムラ</t>
    </rPh>
    <phoneticPr fontId="1"/>
  </si>
  <si>
    <t>川西町</t>
    <rPh sb="0" eb="2">
      <t>カワニシ</t>
    </rPh>
    <rPh sb="2" eb="3">
      <t>マチ</t>
    </rPh>
    <phoneticPr fontId="1"/>
  </si>
  <si>
    <t>三宅町</t>
    <rPh sb="0" eb="2">
      <t>ミヤケ</t>
    </rPh>
    <rPh sb="2" eb="3">
      <t>チョウ</t>
    </rPh>
    <phoneticPr fontId="1"/>
  </si>
  <si>
    <t>田原本町</t>
    <rPh sb="0" eb="2">
      <t>タハラ</t>
    </rPh>
    <rPh sb="2" eb="3">
      <t>ホン</t>
    </rPh>
    <rPh sb="3" eb="4">
      <t>チョウ</t>
    </rPh>
    <phoneticPr fontId="1"/>
  </si>
  <si>
    <t>曽爾村</t>
    <rPh sb="0" eb="3">
      <t>ソニムラ</t>
    </rPh>
    <phoneticPr fontId="1"/>
  </si>
  <si>
    <t>御杖村</t>
    <rPh sb="0" eb="2">
      <t>ミツエ</t>
    </rPh>
    <rPh sb="2" eb="3">
      <t>ムラ</t>
    </rPh>
    <phoneticPr fontId="1"/>
  </si>
  <si>
    <t>高取町</t>
    <rPh sb="0" eb="3">
      <t>タカトリチョウ</t>
    </rPh>
    <phoneticPr fontId="1"/>
  </si>
  <si>
    <t>明日香村</t>
    <rPh sb="0" eb="4">
      <t>アスカムラ</t>
    </rPh>
    <phoneticPr fontId="1"/>
  </si>
  <si>
    <t>吉野町</t>
    <rPh sb="0" eb="2">
      <t>ヨシノ</t>
    </rPh>
    <rPh sb="2" eb="3">
      <t>マチ</t>
    </rPh>
    <phoneticPr fontId="1"/>
  </si>
  <si>
    <t>大淀町</t>
    <rPh sb="0" eb="2">
      <t>オオヨド</t>
    </rPh>
    <rPh sb="2" eb="3">
      <t>マチ</t>
    </rPh>
    <phoneticPr fontId="1"/>
  </si>
  <si>
    <t>下市町</t>
    <rPh sb="0" eb="2">
      <t>シモイチ</t>
    </rPh>
    <rPh sb="2" eb="3">
      <t>マチ</t>
    </rPh>
    <phoneticPr fontId="1"/>
  </si>
  <si>
    <t>黒滝村</t>
    <rPh sb="0" eb="2">
      <t>クロタキ</t>
    </rPh>
    <rPh sb="2" eb="3">
      <t>ムラ</t>
    </rPh>
    <phoneticPr fontId="1"/>
  </si>
  <si>
    <t>天川村</t>
    <rPh sb="0" eb="2">
      <t>テンカワ</t>
    </rPh>
    <rPh sb="2" eb="3">
      <t>ムラ</t>
    </rPh>
    <phoneticPr fontId="1"/>
  </si>
  <si>
    <t>野迫川村</t>
    <rPh sb="0" eb="3">
      <t>ノセガワ</t>
    </rPh>
    <rPh sb="3" eb="4">
      <t>ムラ</t>
    </rPh>
    <phoneticPr fontId="1"/>
  </si>
  <si>
    <t>上北山村</t>
    <rPh sb="0" eb="3">
      <t>カミキタヤマ</t>
    </rPh>
    <rPh sb="3" eb="4">
      <t>ムラ</t>
    </rPh>
    <phoneticPr fontId="1"/>
  </si>
  <si>
    <t>単年度収支／世帯</t>
    <rPh sb="0" eb="3">
      <t>タンネンド</t>
    </rPh>
    <rPh sb="3" eb="5">
      <t>シュウシ</t>
    </rPh>
    <rPh sb="6" eb="8">
      <t>セタイ</t>
    </rPh>
    <phoneticPr fontId="1"/>
  </si>
  <si>
    <t>単年度収支
／被保険者</t>
    <rPh sb="0" eb="3">
      <t>タンネンド</t>
    </rPh>
    <rPh sb="3" eb="5">
      <t>シュウシ</t>
    </rPh>
    <rPh sb="7" eb="11">
      <t>ヒホケンシャ</t>
    </rPh>
    <phoneticPr fontId="1"/>
  </si>
  <si>
    <t>(単位：１０００円）</t>
  </si>
  <si>
    <t>(単位：１０００円）</t>
    <rPh sb="1" eb="3">
      <t>タンイ</t>
    </rPh>
    <rPh sb="8" eb="9">
      <t>エン</t>
    </rPh>
    <phoneticPr fontId="1"/>
  </si>
  <si>
    <t>(単位：円）</t>
    <rPh sb="1" eb="3">
      <t>タンイ</t>
    </rPh>
    <rPh sb="4" eb="5">
      <t>エン</t>
    </rPh>
    <phoneticPr fontId="1"/>
  </si>
  <si>
    <t>単位：千円</t>
    <rPh sb="0" eb="2">
      <t>タンイ</t>
    </rPh>
    <rPh sb="3" eb="5">
      <t>センエン</t>
    </rPh>
    <phoneticPr fontId="1"/>
  </si>
  <si>
    <t>2015（H27）</t>
    <phoneticPr fontId="3"/>
  </si>
  <si>
    <t>H27</t>
    <phoneticPr fontId="1"/>
  </si>
  <si>
    <t>H27</t>
    <phoneticPr fontId="1"/>
  </si>
  <si>
    <t>H25</t>
    <phoneticPr fontId="1"/>
  </si>
  <si>
    <t>H24</t>
    <phoneticPr fontId="1"/>
  </si>
  <si>
    <t>H23</t>
    <phoneticPr fontId="1"/>
  </si>
  <si>
    <t>H22</t>
    <phoneticPr fontId="1"/>
  </si>
  <si>
    <t>基金残高</t>
    <rPh sb="0" eb="2">
      <t>キキン</t>
    </rPh>
    <rPh sb="2" eb="4">
      <t>ザンダカ</t>
    </rPh>
    <phoneticPr fontId="1"/>
  </si>
  <si>
    <t>奈良県市町村国保収支合計・基金残高合計</t>
    <rPh sb="0" eb="3">
      <t>ナラケン</t>
    </rPh>
    <rPh sb="3" eb="6">
      <t>シチョウソン</t>
    </rPh>
    <rPh sb="6" eb="8">
      <t>コクホ</t>
    </rPh>
    <rPh sb="8" eb="10">
      <t>シュウシ</t>
    </rPh>
    <rPh sb="10" eb="12">
      <t>ゴウケイ</t>
    </rPh>
    <rPh sb="13" eb="15">
      <t>キキン</t>
    </rPh>
    <rPh sb="15" eb="17">
      <t>ザンダカ</t>
    </rPh>
    <rPh sb="17" eb="19">
      <t>ゴウケイ</t>
    </rPh>
    <phoneticPr fontId="1"/>
  </si>
  <si>
    <t>H28</t>
    <phoneticPr fontId="1"/>
  </si>
  <si>
    <t>2016（H28）国保財政状況（奈良県市町村国保）</t>
    <rPh sb="9" eb="11">
      <t>コクホ</t>
    </rPh>
    <rPh sb="11" eb="13">
      <t>ザイセイ</t>
    </rPh>
    <rPh sb="13" eb="15">
      <t>ジョウキョウ</t>
    </rPh>
    <rPh sb="16" eb="19">
      <t>ナラケン</t>
    </rPh>
    <rPh sb="19" eb="22">
      <t>シチョウソン</t>
    </rPh>
    <rPh sb="22" eb="24">
      <t>コクホ</t>
    </rPh>
    <phoneticPr fontId="3"/>
  </si>
  <si>
    <t>H28</t>
  </si>
  <si>
    <t>H28</t>
    <phoneticPr fontId="1"/>
  </si>
  <si>
    <t>H28</t>
    <phoneticPr fontId="1"/>
  </si>
  <si>
    <t>下北山村の国保財政（2008年度～2016年度）</t>
    <rPh sb="0" eb="3">
      <t>シモキタヤマ</t>
    </rPh>
    <rPh sb="3" eb="4">
      <t>ムラ</t>
    </rPh>
    <rPh sb="5" eb="7">
      <t>コクホ</t>
    </rPh>
    <rPh sb="7" eb="9">
      <t>ザイセイ</t>
    </rPh>
    <rPh sb="14" eb="16">
      <t>ネンド</t>
    </rPh>
    <rPh sb="21" eb="23">
      <t>ネンド</t>
    </rPh>
    <phoneticPr fontId="1"/>
  </si>
  <si>
    <t>2014年度期末にほとんど繰り越しがなくなり、2015年度期末には基金を2000万取り崩しで収支に充てている。</t>
    <rPh sb="4" eb="6">
      <t>ネンド</t>
    </rPh>
    <rPh sb="6" eb="8">
      <t>キマツ</t>
    </rPh>
    <rPh sb="13" eb="14">
      <t>ク</t>
    </rPh>
    <rPh sb="15" eb="16">
      <t>コ</t>
    </rPh>
    <rPh sb="27" eb="29">
      <t>ネンド</t>
    </rPh>
    <rPh sb="29" eb="31">
      <t>キマツ</t>
    </rPh>
    <rPh sb="33" eb="35">
      <t>キキン</t>
    </rPh>
    <rPh sb="40" eb="41">
      <t>マン</t>
    </rPh>
    <rPh sb="41" eb="42">
      <t>ト</t>
    </rPh>
    <rPh sb="43" eb="44">
      <t>クズ</t>
    </rPh>
    <rPh sb="46" eb="48">
      <t>シュウシ</t>
    </rPh>
    <rPh sb="49" eb="50">
      <t>ア</t>
    </rPh>
    <phoneticPr fontId="1"/>
  </si>
  <si>
    <t>2015年度まで、ほぼ毎年単年度収支で1千万円以上の赤字となっている。</t>
    <rPh sb="4" eb="6">
      <t>ネンド</t>
    </rPh>
    <rPh sb="11" eb="13">
      <t>マイトシ</t>
    </rPh>
    <rPh sb="13" eb="16">
      <t>タンネンド</t>
    </rPh>
    <rPh sb="16" eb="18">
      <t>シュウシ</t>
    </rPh>
    <rPh sb="20" eb="22">
      <t>センマン</t>
    </rPh>
    <rPh sb="22" eb="23">
      <t>エン</t>
    </rPh>
    <rPh sb="23" eb="25">
      <t>イジョウ</t>
    </rPh>
    <rPh sb="26" eb="28">
      <t>アカジ</t>
    </rPh>
    <phoneticPr fontId="1"/>
  </si>
  <si>
    <t>2016年度は単年度黒字を出し基金は1200万ほどあるが、今後1千万程度の赤字が続けば、基金はすぐに底をつき、国保財政は赤字に。</t>
    <rPh sb="4" eb="6">
      <t>ネンド</t>
    </rPh>
    <rPh sb="7" eb="10">
      <t>タンネンド</t>
    </rPh>
    <rPh sb="10" eb="12">
      <t>クロジ</t>
    </rPh>
    <rPh sb="13" eb="14">
      <t>ダ</t>
    </rPh>
    <rPh sb="15" eb="17">
      <t>キキン</t>
    </rPh>
    <rPh sb="22" eb="23">
      <t>マン</t>
    </rPh>
    <rPh sb="29" eb="31">
      <t>コンゴ</t>
    </rPh>
    <rPh sb="32" eb="34">
      <t>センマン</t>
    </rPh>
    <rPh sb="34" eb="36">
      <t>テイド</t>
    </rPh>
    <rPh sb="37" eb="39">
      <t>アカジ</t>
    </rPh>
    <rPh sb="40" eb="41">
      <t>ツヅ</t>
    </rPh>
    <rPh sb="44" eb="46">
      <t>キキン</t>
    </rPh>
    <rPh sb="50" eb="51">
      <t>ソコ</t>
    </rPh>
    <rPh sb="55" eb="57">
      <t>コクホ</t>
    </rPh>
    <rPh sb="57" eb="59">
      <t>ザイセイ</t>
    </rPh>
    <rPh sb="60" eb="62">
      <t>アカジ</t>
    </rPh>
    <phoneticPr fontId="1"/>
  </si>
  <si>
    <t>こうした傾向は、東部、南部の山間部町村で同じであり、国保財政は破綻寸前。国や県がしっかり負担して支えてあげる必要がある。</t>
    <rPh sb="4" eb="6">
      <t>ケイコウ</t>
    </rPh>
    <rPh sb="8" eb="10">
      <t>トウブ</t>
    </rPh>
    <rPh sb="11" eb="13">
      <t>ナンブ</t>
    </rPh>
    <rPh sb="14" eb="17">
      <t>サンカンブ</t>
    </rPh>
    <rPh sb="17" eb="19">
      <t>チョウソン</t>
    </rPh>
    <rPh sb="20" eb="21">
      <t>オナ</t>
    </rPh>
    <rPh sb="26" eb="28">
      <t>コクホ</t>
    </rPh>
    <rPh sb="28" eb="30">
      <t>ザイセイ</t>
    </rPh>
    <rPh sb="31" eb="33">
      <t>ハタン</t>
    </rPh>
    <rPh sb="33" eb="35">
      <t>スンゼン</t>
    </rPh>
    <rPh sb="36" eb="37">
      <t>クニ</t>
    </rPh>
    <rPh sb="38" eb="39">
      <t>ケン</t>
    </rPh>
    <rPh sb="44" eb="46">
      <t>フタン</t>
    </rPh>
    <rPh sb="48" eb="49">
      <t>ササ</t>
    </rPh>
    <rPh sb="54" eb="56">
      <t>ヒツヨウ</t>
    </rPh>
    <phoneticPr fontId="1"/>
  </si>
  <si>
    <t>2017（H29）国保財政状況（奈良県市町村国保）</t>
    <rPh sb="9" eb="11">
      <t>コクホ</t>
    </rPh>
    <rPh sb="11" eb="13">
      <t>ザイセイ</t>
    </rPh>
    <rPh sb="13" eb="15">
      <t>ジョウキョウ</t>
    </rPh>
    <rPh sb="16" eb="19">
      <t>ナラケン</t>
    </rPh>
    <rPh sb="19" eb="22">
      <t>シチョウソン</t>
    </rPh>
    <rPh sb="22" eb="24">
      <t>コクホ</t>
    </rPh>
    <phoneticPr fontId="3"/>
  </si>
  <si>
    <t>H29</t>
    <phoneticPr fontId="1"/>
  </si>
  <si>
    <t>H29</t>
    <phoneticPr fontId="1"/>
  </si>
  <si>
    <t>2018（H30）国保財政状況（奈良県市町村国保）</t>
    <rPh sb="9" eb="11">
      <t>コクホ</t>
    </rPh>
    <rPh sb="11" eb="13">
      <t>ザイセイ</t>
    </rPh>
    <rPh sb="13" eb="15">
      <t>ジョウキョウ</t>
    </rPh>
    <rPh sb="16" eb="19">
      <t>ナラケン</t>
    </rPh>
    <rPh sb="19" eb="22">
      <t>シチョウソン</t>
    </rPh>
    <rPh sb="22" eb="24">
      <t>コクホ</t>
    </rPh>
    <phoneticPr fontId="3"/>
  </si>
  <si>
    <t>H30</t>
    <phoneticPr fontId="1"/>
  </si>
  <si>
    <t>＊単年度収支が0円とは？2018年度初めて一般財源法定外繰り入れ1400万はどこに？</t>
    <rPh sb="1" eb="4">
      <t>タンネンド</t>
    </rPh>
    <rPh sb="4" eb="6">
      <t>シュウシ</t>
    </rPh>
    <rPh sb="8" eb="9">
      <t>エン</t>
    </rPh>
    <rPh sb="16" eb="18">
      <t>ネンド</t>
    </rPh>
    <rPh sb="18" eb="19">
      <t>ハジ</t>
    </rPh>
    <rPh sb="21" eb="23">
      <t>イッパン</t>
    </rPh>
    <rPh sb="23" eb="25">
      <t>ザイゲン</t>
    </rPh>
    <rPh sb="25" eb="27">
      <t>ホウテイ</t>
    </rPh>
    <rPh sb="27" eb="28">
      <t>ガイ</t>
    </rPh>
    <rPh sb="28" eb="29">
      <t>ク</t>
    </rPh>
    <rPh sb="30" eb="31">
      <t>イ</t>
    </rPh>
    <rPh sb="36" eb="37">
      <t>マン</t>
    </rPh>
    <phoneticPr fontId="1"/>
  </si>
  <si>
    <t>＊2億円の赤字。一般法定外繰り入れしてるけど大丈夫？</t>
    <rPh sb="2" eb="4">
      <t>オクエン</t>
    </rPh>
    <rPh sb="5" eb="7">
      <t>アカジ</t>
    </rPh>
    <rPh sb="8" eb="10">
      <t>イッパン</t>
    </rPh>
    <rPh sb="10" eb="12">
      <t>ホウテイ</t>
    </rPh>
    <rPh sb="12" eb="13">
      <t>ガイ</t>
    </rPh>
    <rPh sb="13" eb="14">
      <t>ク</t>
    </rPh>
    <rPh sb="15" eb="16">
      <t>イ</t>
    </rPh>
    <rPh sb="22" eb="25">
      <t>ダイジョウブ</t>
    </rPh>
    <phoneticPr fontId="1"/>
  </si>
  <si>
    <t>＊基金に2900万入れた</t>
    <rPh sb="1" eb="3">
      <t>キキン</t>
    </rPh>
    <rPh sb="8" eb="9">
      <t>マン</t>
    </rPh>
    <rPh sb="9" eb="10">
      <t>イ</t>
    </rPh>
    <phoneticPr fontId="1"/>
  </si>
  <si>
    <t>＊一般法定外繰り入れ25万？基金が2億4千万あるのに？。</t>
    <rPh sb="1" eb="3">
      <t>イッパン</t>
    </rPh>
    <rPh sb="3" eb="5">
      <t>ホウテイ</t>
    </rPh>
    <rPh sb="5" eb="6">
      <t>ガイ</t>
    </rPh>
    <rPh sb="6" eb="7">
      <t>ク</t>
    </rPh>
    <rPh sb="8" eb="9">
      <t>イ</t>
    </rPh>
    <rPh sb="12" eb="13">
      <t>マン</t>
    </rPh>
    <rPh sb="14" eb="16">
      <t>キキン</t>
    </rPh>
    <rPh sb="18" eb="19">
      <t>オク</t>
    </rPh>
    <rPh sb="20" eb="22">
      <t>センマン</t>
    </rPh>
    <phoneticPr fontId="1"/>
  </si>
  <si>
    <t>＊基金に3億4千万もある</t>
    <rPh sb="1" eb="3">
      <t>キキン</t>
    </rPh>
    <rPh sb="5" eb="6">
      <t>オク</t>
    </rPh>
    <rPh sb="7" eb="9">
      <t>センマン</t>
    </rPh>
    <phoneticPr fontId="1"/>
  </si>
  <si>
    <t>＊3億の基金</t>
    <rPh sb="2" eb="3">
      <t>オク</t>
    </rPh>
    <rPh sb="4" eb="6">
      <t>キキン</t>
    </rPh>
    <phoneticPr fontId="1"/>
  </si>
  <si>
    <t>＊3億9千万の累積赤字。改善してきているが。1億円の一般繰り入れあり。</t>
    <rPh sb="2" eb="3">
      <t>オク</t>
    </rPh>
    <rPh sb="4" eb="6">
      <t>センマン</t>
    </rPh>
    <rPh sb="7" eb="9">
      <t>ルイセキ</t>
    </rPh>
    <rPh sb="9" eb="11">
      <t>アカジ</t>
    </rPh>
    <rPh sb="12" eb="14">
      <t>カイゼン</t>
    </rPh>
    <rPh sb="23" eb="25">
      <t>オクエン</t>
    </rPh>
    <rPh sb="26" eb="28">
      <t>イッパン</t>
    </rPh>
    <rPh sb="28" eb="29">
      <t>ク</t>
    </rPh>
    <rPh sb="30" eb="31">
      <t>イ</t>
    </rPh>
    <phoneticPr fontId="1"/>
  </si>
  <si>
    <t>＊法定外繰り入れなしにした。1億の基金あり。</t>
    <rPh sb="1" eb="3">
      <t>ホウテイ</t>
    </rPh>
    <rPh sb="3" eb="4">
      <t>ガイ</t>
    </rPh>
    <rPh sb="4" eb="5">
      <t>ク</t>
    </rPh>
    <rPh sb="6" eb="7">
      <t>イ</t>
    </rPh>
    <rPh sb="15" eb="16">
      <t>オク</t>
    </rPh>
    <rPh sb="17" eb="19">
      <t>キキン</t>
    </rPh>
    <phoneticPr fontId="1"/>
  </si>
  <si>
    <t>＊3億6千万の基金あり</t>
    <rPh sb="2" eb="3">
      <t>オク</t>
    </rPh>
    <rPh sb="4" eb="6">
      <t>センマン</t>
    </rPh>
    <rPh sb="7" eb="9">
      <t>キキン</t>
    </rPh>
    <phoneticPr fontId="1"/>
  </si>
  <si>
    <t>毎年行っていた法定外繰り入れが０。単年度が2600万の赤字。</t>
    <rPh sb="0" eb="2">
      <t>マイトシ</t>
    </rPh>
    <rPh sb="2" eb="3">
      <t>オコナ</t>
    </rPh>
    <rPh sb="7" eb="9">
      <t>ホウテイ</t>
    </rPh>
    <rPh sb="9" eb="10">
      <t>ガイ</t>
    </rPh>
    <rPh sb="10" eb="11">
      <t>ク</t>
    </rPh>
    <rPh sb="12" eb="13">
      <t>イ</t>
    </rPh>
    <rPh sb="17" eb="20">
      <t>タンネンド</t>
    </rPh>
    <rPh sb="25" eb="26">
      <t>マン</t>
    </rPh>
    <rPh sb="27" eb="29">
      <t>アカジ</t>
    </rPh>
    <phoneticPr fontId="1"/>
  </si>
  <si>
    <t>単年度2800万円赤字、基金1億2千万そのまま</t>
    <rPh sb="0" eb="3">
      <t>タンネンド</t>
    </rPh>
    <rPh sb="7" eb="9">
      <t>マンエン</t>
    </rPh>
    <rPh sb="9" eb="11">
      <t>アカジ</t>
    </rPh>
    <rPh sb="12" eb="14">
      <t>キキン</t>
    </rPh>
    <rPh sb="15" eb="16">
      <t>オク</t>
    </rPh>
    <rPh sb="17" eb="19">
      <t>センマン</t>
    </rPh>
    <phoneticPr fontId="1"/>
  </si>
  <si>
    <t>約1000万基金から繰り入れしてる</t>
    <rPh sb="0" eb="1">
      <t>ヤク</t>
    </rPh>
    <rPh sb="5" eb="6">
      <t>マン</t>
    </rPh>
    <rPh sb="6" eb="8">
      <t>キキン</t>
    </rPh>
    <rPh sb="10" eb="11">
      <t>ク</t>
    </rPh>
    <rPh sb="12" eb="13">
      <t>イ</t>
    </rPh>
    <phoneticPr fontId="1"/>
  </si>
  <si>
    <t>約1億円のの基金あり</t>
    <rPh sb="0" eb="1">
      <t>ヤク</t>
    </rPh>
    <rPh sb="2" eb="4">
      <t>オクエン</t>
    </rPh>
    <rPh sb="6" eb="8">
      <t>キキン</t>
    </rPh>
    <phoneticPr fontId="1"/>
  </si>
  <si>
    <t>単年度400万赤字だが基金に1500万積み立て</t>
    <rPh sb="0" eb="3">
      <t>タンネンド</t>
    </rPh>
    <rPh sb="6" eb="7">
      <t>マン</t>
    </rPh>
    <rPh sb="7" eb="9">
      <t>アカジ</t>
    </rPh>
    <rPh sb="11" eb="13">
      <t>キキン</t>
    </rPh>
    <rPh sb="18" eb="19">
      <t>マン</t>
    </rPh>
    <rPh sb="19" eb="20">
      <t>ツ</t>
    </rPh>
    <rPh sb="21" eb="22">
      <t>タ</t>
    </rPh>
    <phoneticPr fontId="1"/>
  </si>
  <si>
    <t>単年度400万赤字で累計48万円になるが基金で8千万あり</t>
    <rPh sb="0" eb="3">
      <t>タンネンド</t>
    </rPh>
    <rPh sb="6" eb="7">
      <t>マン</t>
    </rPh>
    <rPh sb="7" eb="9">
      <t>アカジ</t>
    </rPh>
    <rPh sb="10" eb="12">
      <t>ルイケイ</t>
    </rPh>
    <rPh sb="14" eb="16">
      <t>マンエン</t>
    </rPh>
    <rPh sb="20" eb="22">
      <t>キキン</t>
    </rPh>
    <rPh sb="24" eb="26">
      <t>センマン</t>
    </rPh>
    <phoneticPr fontId="1"/>
  </si>
  <si>
    <t>単年度で3千3百万の大きく黒字。基金1億7千万あり。毎年の450万法定外繰り入れは2018年度も継続。</t>
    <rPh sb="0" eb="3">
      <t>タンネンド</t>
    </rPh>
    <rPh sb="5" eb="6">
      <t>ゼン</t>
    </rPh>
    <rPh sb="7" eb="9">
      <t>ビャクマン</t>
    </rPh>
    <rPh sb="10" eb="11">
      <t>オオ</t>
    </rPh>
    <rPh sb="13" eb="15">
      <t>クロジ</t>
    </rPh>
    <rPh sb="16" eb="18">
      <t>キキン</t>
    </rPh>
    <rPh sb="19" eb="20">
      <t>オク</t>
    </rPh>
    <rPh sb="21" eb="23">
      <t>センマン</t>
    </rPh>
    <rPh sb="26" eb="28">
      <t>マイトシ</t>
    </rPh>
    <rPh sb="32" eb="33">
      <t>マン</t>
    </rPh>
    <rPh sb="33" eb="35">
      <t>ホウテイ</t>
    </rPh>
    <rPh sb="35" eb="36">
      <t>ガイ</t>
    </rPh>
    <rPh sb="36" eb="37">
      <t>ク</t>
    </rPh>
    <rPh sb="38" eb="39">
      <t>イ</t>
    </rPh>
    <rPh sb="45" eb="47">
      <t>ネンド</t>
    </rPh>
    <rPh sb="48" eb="50">
      <t>ケイゾク</t>
    </rPh>
    <phoneticPr fontId="1"/>
  </si>
  <si>
    <t>単年度680万の黒字だが累計で3100万赤字。毎年法定外繰り入れ2018年度は149万。</t>
    <rPh sb="0" eb="3">
      <t>タンネンド</t>
    </rPh>
    <rPh sb="6" eb="7">
      <t>マン</t>
    </rPh>
    <rPh sb="8" eb="10">
      <t>クロジ</t>
    </rPh>
    <rPh sb="12" eb="14">
      <t>ルイケイ</t>
    </rPh>
    <rPh sb="19" eb="20">
      <t>マン</t>
    </rPh>
    <rPh sb="20" eb="22">
      <t>アカジ</t>
    </rPh>
    <rPh sb="23" eb="25">
      <t>マイトシ</t>
    </rPh>
    <rPh sb="25" eb="27">
      <t>ホウテイ</t>
    </rPh>
    <rPh sb="27" eb="28">
      <t>ガイ</t>
    </rPh>
    <rPh sb="28" eb="29">
      <t>ク</t>
    </rPh>
    <rPh sb="30" eb="31">
      <t>イ</t>
    </rPh>
    <rPh sb="36" eb="38">
      <t>ネンド</t>
    </rPh>
    <rPh sb="42" eb="43">
      <t>マン</t>
    </rPh>
    <phoneticPr fontId="1"/>
  </si>
  <si>
    <t>単年度は2017年度から黒字に転嫁、2018年度は2500マン黒字、基金は2017年度から０。</t>
    <rPh sb="0" eb="3">
      <t>タンネンド</t>
    </rPh>
    <rPh sb="8" eb="10">
      <t>ネンド</t>
    </rPh>
    <rPh sb="12" eb="14">
      <t>クロジ</t>
    </rPh>
    <rPh sb="15" eb="17">
      <t>テンカ</t>
    </rPh>
    <rPh sb="22" eb="24">
      <t>ネンド</t>
    </rPh>
    <rPh sb="31" eb="33">
      <t>クロジ</t>
    </rPh>
    <rPh sb="34" eb="36">
      <t>キキン</t>
    </rPh>
    <rPh sb="41" eb="43">
      <t>ネンド</t>
    </rPh>
    <phoneticPr fontId="1"/>
  </si>
  <si>
    <t>1億8千万も基金保有。2017年度単年度で1億2千万黒字で一気に基金増。</t>
    <rPh sb="1" eb="2">
      <t>オク</t>
    </rPh>
    <rPh sb="3" eb="5">
      <t>センマン</t>
    </rPh>
    <rPh sb="6" eb="8">
      <t>キキン</t>
    </rPh>
    <rPh sb="8" eb="10">
      <t>ホユウ</t>
    </rPh>
    <rPh sb="15" eb="17">
      <t>ネンド</t>
    </rPh>
    <rPh sb="17" eb="20">
      <t>タンネンド</t>
    </rPh>
    <rPh sb="22" eb="23">
      <t>オク</t>
    </rPh>
    <rPh sb="24" eb="26">
      <t>センマン</t>
    </rPh>
    <rPh sb="26" eb="28">
      <t>クロジ</t>
    </rPh>
    <rPh sb="29" eb="31">
      <t>イッキ</t>
    </rPh>
    <rPh sb="32" eb="34">
      <t>キキン</t>
    </rPh>
    <rPh sb="34" eb="35">
      <t>ゾウ</t>
    </rPh>
    <phoneticPr fontId="1"/>
  </si>
  <si>
    <t>単年度決算はほとんどのとして赤字だが2018年度基金に4千マン積み立て。</t>
    <rPh sb="0" eb="3">
      <t>タンネンド</t>
    </rPh>
    <rPh sb="3" eb="5">
      <t>ケッサン</t>
    </rPh>
    <rPh sb="14" eb="16">
      <t>アカジ</t>
    </rPh>
    <rPh sb="22" eb="24">
      <t>ネンド</t>
    </rPh>
    <rPh sb="24" eb="26">
      <t>キキン</t>
    </rPh>
    <rPh sb="28" eb="29">
      <t>セン</t>
    </rPh>
    <rPh sb="31" eb="32">
      <t>ツ</t>
    </rPh>
    <rPh sb="33" eb="34">
      <t>タ</t>
    </rPh>
    <phoneticPr fontId="1"/>
  </si>
  <si>
    <t>単年度620万赤字だったが、基金に3千万積み立て</t>
    <rPh sb="0" eb="3">
      <t>タンネンド</t>
    </rPh>
    <rPh sb="6" eb="7">
      <t>マン</t>
    </rPh>
    <rPh sb="7" eb="9">
      <t>アカジ</t>
    </rPh>
    <rPh sb="14" eb="16">
      <t>キキン</t>
    </rPh>
    <rPh sb="18" eb="20">
      <t>センマン</t>
    </rPh>
    <rPh sb="20" eb="21">
      <t>ツ</t>
    </rPh>
    <rPh sb="22" eb="23">
      <t>タ</t>
    </rPh>
    <phoneticPr fontId="1"/>
  </si>
  <si>
    <t>単年度決算はほとんど赤字、約8千万の基金あり。</t>
    <rPh sb="0" eb="3">
      <t>タンネンド</t>
    </rPh>
    <rPh sb="3" eb="5">
      <t>ケッサン</t>
    </rPh>
    <rPh sb="10" eb="12">
      <t>アカジ</t>
    </rPh>
    <rPh sb="13" eb="14">
      <t>ヤク</t>
    </rPh>
    <rPh sb="15" eb="17">
      <t>センマン</t>
    </rPh>
    <rPh sb="18" eb="20">
      <t>キキン</t>
    </rPh>
    <phoneticPr fontId="1"/>
  </si>
  <si>
    <t>基金積み立て1600万円。期末基金保有8千万。</t>
    <rPh sb="0" eb="2">
      <t>キキン</t>
    </rPh>
    <rPh sb="2" eb="3">
      <t>ツ</t>
    </rPh>
    <rPh sb="4" eb="5">
      <t>タ</t>
    </rPh>
    <rPh sb="10" eb="12">
      <t>マンエン</t>
    </rPh>
    <rPh sb="13" eb="15">
      <t>キマツ</t>
    </rPh>
    <rPh sb="15" eb="17">
      <t>キキン</t>
    </rPh>
    <rPh sb="17" eb="19">
      <t>ホユウ</t>
    </rPh>
    <rPh sb="20" eb="22">
      <t>センマン</t>
    </rPh>
    <phoneticPr fontId="1"/>
  </si>
  <si>
    <t>ほとんどの年度で単年度赤字、累計も30万しかないよ。基金もないし。</t>
    <rPh sb="5" eb="7">
      <t>ネンド</t>
    </rPh>
    <rPh sb="8" eb="11">
      <t>タンネンド</t>
    </rPh>
    <rPh sb="11" eb="13">
      <t>アカジ</t>
    </rPh>
    <rPh sb="14" eb="16">
      <t>ルイケイ</t>
    </rPh>
    <rPh sb="19" eb="20">
      <t>マン</t>
    </rPh>
    <rPh sb="26" eb="28">
      <t>キキン</t>
    </rPh>
    <phoneticPr fontId="1"/>
  </si>
  <si>
    <t>基金保有が300万。</t>
    <rPh sb="0" eb="2">
      <t>キキン</t>
    </rPh>
    <rPh sb="2" eb="4">
      <t>ホユウ</t>
    </rPh>
    <rPh sb="8" eb="9">
      <t>マン</t>
    </rPh>
    <phoneticPr fontId="1"/>
  </si>
  <si>
    <t>基金保有は1100万円をキープ</t>
    <rPh sb="0" eb="2">
      <t>キキン</t>
    </rPh>
    <rPh sb="2" eb="4">
      <t>ホユウ</t>
    </rPh>
    <rPh sb="9" eb="11">
      <t>マンエン</t>
    </rPh>
    <phoneticPr fontId="1"/>
  </si>
  <si>
    <t>基金保有で6500万。</t>
    <rPh sb="0" eb="2">
      <t>キキン</t>
    </rPh>
    <rPh sb="2" eb="4">
      <t>ホユウ</t>
    </rPh>
    <rPh sb="9" eb="10">
      <t>マン</t>
    </rPh>
    <phoneticPr fontId="1"/>
  </si>
  <si>
    <t>6億1千万の基金保有。</t>
    <rPh sb="1" eb="2">
      <t>オク</t>
    </rPh>
    <rPh sb="3" eb="5">
      <t>センマン</t>
    </rPh>
    <rPh sb="6" eb="8">
      <t>キキン</t>
    </rPh>
    <rPh sb="8" eb="10">
      <t>ホユウ</t>
    </rPh>
    <phoneticPr fontId="1"/>
  </si>
  <si>
    <t>単年度収支はほとんどの都市で赤字、基金も徐々に減少2018年度は4600万。</t>
    <rPh sb="0" eb="3">
      <t>タンネンド</t>
    </rPh>
    <rPh sb="3" eb="5">
      <t>シュウシ</t>
    </rPh>
    <rPh sb="11" eb="13">
      <t>トシ</t>
    </rPh>
    <rPh sb="14" eb="16">
      <t>アカジ</t>
    </rPh>
    <rPh sb="17" eb="19">
      <t>キキン</t>
    </rPh>
    <rPh sb="20" eb="22">
      <t>ジョジョ</t>
    </rPh>
    <rPh sb="23" eb="25">
      <t>ゲンショウ</t>
    </rPh>
    <rPh sb="29" eb="31">
      <t>ネンド</t>
    </rPh>
    <rPh sb="36" eb="37">
      <t>マン</t>
    </rPh>
    <phoneticPr fontId="1"/>
  </si>
  <si>
    <t>2017年度から一般会計繰り入れ0。2018年度は4億2千万赤字基金から4億繰り入れでも2億6千万基金あり。</t>
    <rPh sb="4" eb="6">
      <t>ネンド</t>
    </rPh>
    <rPh sb="8" eb="10">
      <t>イッパン</t>
    </rPh>
    <rPh sb="10" eb="12">
      <t>カイケイ</t>
    </rPh>
    <rPh sb="12" eb="13">
      <t>ク</t>
    </rPh>
    <rPh sb="14" eb="15">
      <t>イ</t>
    </rPh>
    <rPh sb="22" eb="24">
      <t>ネンド</t>
    </rPh>
    <rPh sb="26" eb="27">
      <t>オク</t>
    </rPh>
    <rPh sb="28" eb="30">
      <t>センマン</t>
    </rPh>
    <rPh sb="30" eb="32">
      <t>アカジ</t>
    </rPh>
    <rPh sb="32" eb="34">
      <t>キキン</t>
    </rPh>
    <rPh sb="37" eb="38">
      <t>オク</t>
    </rPh>
    <rPh sb="38" eb="39">
      <t>ク</t>
    </rPh>
    <rPh sb="40" eb="41">
      <t>イ</t>
    </rPh>
    <rPh sb="45" eb="46">
      <t>オク</t>
    </rPh>
    <rPh sb="47" eb="49">
      <t>センマン</t>
    </rPh>
    <rPh sb="49" eb="51">
      <t>キキン</t>
    </rPh>
    <phoneticPr fontId="1"/>
  </si>
  <si>
    <t>累計で2億2千万あるが基金は500万程度</t>
    <rPh sb="0" eb="2">
      <t>ルイケイ</t>
    </rPh>
    <rPh sb="4" eb="5">
      <t>オク</t>
    </rPh>
    <rPh sb="6" eb="8">
      <t>センマン</t>
    </rPh>
    <rPh sb="11" eb="13">
      <t>キキン</t>
    </rPh>
    <rPh sb="17" eb="18">
      <t>マン</t>
    </rPh>
    <rPh sb="18" eb="20">
      <t>テイド</t>
    </rPh>
    <phoneticPr fontId="1"/>
  </si>
  <si>
    <t>久々に単年度赤字2億2千万、基金が減ったものの19億もの基金あり</t>
    <rPh sb="0" eb="2">
      <t>ヒサビサ</t>
    </rPh>
    <rPh sb="3" eb="6">
      <t>タンネンド</t>
    </rPh>
    <rPh sb="6" eb="8">
      <t>アカジ</t>
    </rPh>
    <rPh sb="9" eb="10">
      <t>オク</t>
    </rPh>
    <rPh sb="11" eb="13">
      <t>センマン</t>
    </rPh>
    <rPh sb="14" eb="16">
      <t>キキン</t>
    </rPh>
    <rPh sb="17" eb="18">
      <t>ヘ</t>
    </rPh>
    <rPh sb="25" eb="26">
      <t>オク</t>
    </rPh>
    <rPh sb="28" eb="30">
      <t>キキン</t>
    </rPh>
    <phoneticPr fontId="1"/>
  </si>
  <si>
    <t>累計で3億3千万あり、基金も6億円あり。</t>
    <rPh sb="0" eb="2">
      <t>ルイケイ</t>
    </rPh>
    <rPh sb="4" eb="5">
      <t>オク</t>
    </rPh>
    <rPh sb="6" eb="8">
      <t>センマン</t>
    </rPh>
    <rPh sb="11" eb="13">
      <t>キキン</t>
    </rPh>
    <rPh sb="15" eb="17">
      <t>オクエン</t>
    </rPh>
    <phoneticPr fontId="1"/>
  </si>
  <si>
    <t>累計で1億7千万あるが基金は０。2017年から一般会計り入れ０。</t>
    <rPh sb="0" eb="2">
      <t>ルイケイ</t>
    </rPh>
    <rPh sb="4" eb="5">
      <t>オク</t>
    </rPh>
    <rPh sb="6" eb="8">
      <t>センマン</t>
    </rPh>
    <rPh sb="11" eb="13">
      <t>キキン</t>
    </rPh>
    <rPh sb="20" eb="21">
      <t>ネン</t>
    </rPh>
    <rPh sb="23" eb="25">
      <t>イッパン</t>
    </rPh>
    <rPh sb="25" eb="27">
      <t>カイケイ</t>
    </rPh>
    <rPh sb="28" eb="29">
      <t>イ</t>
    </rPh>
    <phoneticPr fontId="1"/>
  </si>
  <si>
    <t>単年度4年ぶりに赤字となるが基金に6億8千万。</t>
    <rPh sb="0" eb="3">
      <t>タンネンド</t>
    </rPh>
    <rPh sb="4" eb="5">
      <t>ネン</t>
    </rPh>
    <rPh sb="8" eb="10">
      <t>アカジ</t>
    </rPh>
    <rPh sb="14" eb="16">
      <t>キキン</t>
    </rPh>
    <rPh sb="18" eb="19">
      <t>オク</t>
    </rPh>
    <rPh sb="20" eb="22">
      <t>センマン</t>
    </rPh>
    <phoneticPr fontId="1"/>
  </si>
  <si>
    <t>4億の累計黒字+基金積み増ししての6億円。</t>
    <rPh sb="1" eb="2">
      <t>オク</t>
    </rPh>
    <rPh sb="3" eb="5">
      <t>ルイケイ</t>
    </rPh>
    <rPh sb="5" eb="7">
      <t>クロジ</t>
    </rPh>
    <rPh sb="8" eb="10">
      <t>キキン</t>
    </rPh>
    <rPh sb="10" eb="11">
      <t>ツ</t>
    </rPh>
    <rPh sb="12" eb="13">
      <t>マ</t>
    </rPh>
    <rPh sb="18" eb="20">
      <t>オクエン</t>
    </rPh>
    <phoneticPr fontId="1"/>
  </si>
  <si>
    <t>累計で2億6千万＋基金で4億3千万。</t>
    <rPh sb="0" eb="2">
      <t>ルイケイ</t>
    </rPh>
    <rPh sb="4" eb="5">
      <t>オク</t>
    </rPh>
    <rPh sb="6" eb="8">
      <t>センマン</t>
    </rPh>
    <rPh sb="9" eb="11">
      <t>キキン</t>
    </rPh>
    <rPh sb="13" eb="14">
      <t>オク</t>
    </rPh>
    <rPh sb="15" eb="17">
      <t>センマン</t>
    </rPh>
    <phoneticPr fontId="1"/>
  </si>
  <si>
    <t>2019（R1）国保財政状況（奈良県市町村国保）</t>
    <rPh sb="8" eb="10">
      <t>コクホ</t>
    </rPh>
    <rPh sb="10" eb="12">
      <t>ザイセイ</t>
    </rPh>
    <rPh sb="12" eb="14">
      <t>ジョウキョウ</t>
    </rPh>
    <rPh sb="15" eb="18">
      <t>ナラケン</t>
    </rPh>
    <rPh sb="18" eb="21">
      <t>シチョウソン</t>
    </rPh>
    <rPh sb="21" eb="23">
      <t>コクホ</t>
    </rPh>
    <phoneticPr fontId="3"/>
  </si>
  <si>
    <t>R1</t>
    <phoneticPr fontId="1"/>
  </si>
  <si>
    <t>都道府県番号</t>
  </si>
  <si>
    <t>都道府県名</t>
  </si>
  <si>
    <t>29 奈良</t>
  </si>
  <si>
    <t>2020（R2）国保財政状況（奈良県市町村国保）</t>
    <rPh sb="8" eb="10">
      <t>コクホ</t>
    </rPh>
    <rPh sb="10" eb="12">
      <t>ザイセイ</t>
    </rPh>
    <rPh sb="12" eb="14">
      <t>ジョウキョウ</t>
    </rPh>
    <rPh sb="15" eb="18">
      <t>ナラケン</t>
    </rPh>
    <rPh sb="18" eb="21">
      <t>シチョウソン</t>
    </rPh>
    <rPh sb="21" eb="23">
      <t>コクホ</t>
    </rPh>
    <phoneticPr fontId="3"/>
  </si>
  <si>
    <t>R2</t>
    <phoneticPr fontId="1"/>
  </si>
  <si>
    <t>Ｂ１７４</t>
  </si>
  <si>
    <t>Ｂ２２０</t>
  </si>
  <si>
    <t>Ｂ１７５</t>
  </si>
  <si>
    <t>Ｂ２１</t>
  </si>
  <si>
    <t>Ｂ１７６</t>
  </si>
  <si>
    <t>Ｂ２２１</t>
  </si>
  <si>
    <t>Ｂ１７７</t>
  </si>
  <si>
    <t>Ｂ２２</t>
  </si>
  <si>
    <t>Ｂ２３</t>
  </si>
  <si>
    <t>Ｂ３０</t>
  </si>
  <si>
    <t>Ｂ２９３</t>
  </si>
  <si>
    <t>Ｂ２９４</t>
  </si>
  <si>
    <t>Ｂ２９５</t>
  </si>
  <si>
    <t>Ｂ２９６</t>
  </si>
  <si>
    <t>Ｂ４７３</t>
  </si>
  <si>
    <t>Ｂ２９７</t>
  </si>
  <si>
    <t>Ｂ２９８</t>
  </si>
  <si>
    <t>Ｂ２０７</t>
  </si>
  <si>
    <t>Ｂ２９９</t>
  </si>
  <si>
    <t>Ｂ３３</t>
  </si>
  <si>
    <t>Ｂ２０８</t>
  </si>
  <si>
    <t>Ｂ２０９</t>
  </si>
  <si>
    <t>ＹＢ４－２</t>
  </si>
  <si>
    <t>ＹＢ５－２</t>
  </si>
  <si>
    <t>ＹＢ６－２</t>
  </si>
  <si>
    <t>Ｂ３００</t>
  </si>
  <si>
    <t>Ｂ３７</t>
  </si>
  <si>
    <t>Ｂ３９</t>
  </si>
  <si>
    <t>Ｂ２３１</t>
  </si>
  <si>
    <t>Ｂ２３２</t>
  </si>
  <si>
    <t>Ｂ２３３</t>
  </si>
  <si>
    <t>Ｂ２３４</t>
  </si>
  <si>
    <t>Ｂ２３５</t>
  </si>
  <si>
    <t>Ｂ３０１</t>
  </si>
  <si>
    <t>Ｂ３０２</t>
  </si>
  <si>
    <t>Ｂ３０３</t>
  </si>
  <si>
    <t>Ｂ１８６</t>
  </si>
  <si>
    <t>Ｂ１８７</t>
  </si>
  <si>
    <t>Ｂ１８８</t>
  </si>
  <si>
    <t>Ｂ１８９</t>
  </si>
  <si>
    <t>Ｂ１９０</t>
  </si>
  <si>
    <t>Ｂ２１０</t>
  </si>
  <si>
    <t>Ｂ２１１</t>
  </si>
  <si>
    <t>Ｂ３０４</t>
  </si>
  <si>
    <t>Ｂ７１</t>
  </si>
  <si>
    <t>Ｂ７２</t>
  </si>
  <si>
    <t>Ｂ７３</t>
  </si>
  <si>
    <t>Ｂ７４</t>
  </si>
  <si>
    <t>Ｂ７５</t>
  </si>
  <si>
    <t>Ｂ２４６</t>
  </si>
  <si>
    <t>Ｂ１５２</t>
  </si>
  <si>
    <t>Ｂ１５４</t>
  </si>
  <si>
    <t>Ｂ７７</t>
  </si>
  <si>
    <t>Ｂ７８</t>
  </si>
  <si>
    <t>Ｂ７９</t>
  </si>
  <si>
    <t>Ｂ８０</t>
  </si>
  <si>
    <t>Ｂ３０５</t>
  </si>
  <si>
    <t>Ｂ３０６</t>
  </si>
  <si>
    <t>Ｂ８１</t>
  </si>
  <si>
    <t>Ｂ８２</t>
  </si>
  <si>
    <t>Ｂ２４７</t>
  </si>
  <si>
    <t>Ｂ１５６</t>
  </si>
  <si>
    <t>Ｂ８３</t>
  </si>
  <si>
    <t>Ｂ８４</t>
  </si>
  <si>
    <t>Ｂ８５</t>
  </si>
  <si>
    <t>Ｂ３０７</t>
  </si>
  <si>
    <t>Ｂ３０８</t>
  </si>
  <si>
    <t>Ｂ３０９</t>
  </si>
  <si>
    <t>Ｂ３１０</t>
  </si>
  <si>
    <t>Ｂ３１１</t>
  </si>
  <si>
    <t>Ｂ３１２</t>
  </si>
  <si>
    <t>Ｂ３１３</t>
  </si>
  <si>
    <t>Ｂ３１４</t>
  </si>
  <si>
    <t>Ｂ３１５</t>
  </si>
  <si>
    <t>Ｂ９０</t>
  </si>
  <si>
    <t>Ｂ２５４</t>
  </si>
  <si>
    <t>Ｂ２５５</t>
  </si>
  <si>
    <t>Ｂ３１６</t>
  </si>
  <si>
    <t>Ｂ３１７</t>
  </si>
  <si>
    <t>Ｂ９１</t>
  </si>
  <si>
    <t>Ｂ９３</t>
  </si>
  <si>
    <t>Ｂ３１８</t>
  </si>
  <si>
    <t>Ｂ３１９</t>
  </si>
  <si>
    <t>Ｂ３２０</t>
  </si>
  <si>
    <t>Ｂ３２１</t>
  </si>
  <si>
    <t>Ｂ２５９</t>
  </si>
  <si>
    <t>Ｂ３２２</t>
  </si>
  <si>
    <t>Ｂ３２３</t>
  </si>
  <si>
    <t>Ｂ２０１</t>
  </si>
  <si>
    <t>Ｂ３２４</t>
  </si>
  <si>
    <t>Ｂ９２</t>
  </si>
  <si>
    <t>Ｂ３２５</t>
  </si>
  <si>
    <t>Ｂ３２６</t>
  </si>
  <si>
    <t>Ｂ３２７</t>
  </si>
  <si>
    <t>Ｂ９６</t>
  </si>
  <si>
    <t>Ｂ９７</t>
  </si>
  <si>
    <t>Ｂ９８</t>
  </si>
  <si>
    <t>Ｂ９９</t>
  </si>
  <si>
    <t>Ｂ１００</t>
  </si>
  <si>
    <t>Ｂ１０１</t>
  </si>
  <si>
    <t>Ｂ１０２</t>
  </si>
  <si>
    <t>Ｂ１０３</t>
  </si>
  <si>
    <t>Ｂ１０４</t>
  </si>
  <si>
    <t>Ｂ１０５</t>
  </si>
  <si>
    <t>Ｂ１０６</t>
  </si>
  <si>
    <t>Ｂ１０７</t>
  </si>
  <si>
    <t>Ｂ１０８</t>
  </si>
  <si>
    <t>Ｂ１０９</t>
  </si>
  <si>
    <t>Ｂ１１０</t>
  </si>
  <si>
    <t>Ｂ１１１</t>
  </si>
  <si>
    <t>Ｂ１１２</t>
  </si>
  <si>
    <t>Ｂ１１３</t>
  </si>
  <si>
    <t>Ｂ１１４</t>
  </si>
  <si>
    <t>Ｂ１１５</t>
  </si>
  <si>
    <t>Ｂ１１６</t>
  </si>
  <si>
    <t>Ｂ１１７</t>
  </si>
  <si>
    <t>Ｂ１１８</t>
  </si>
  <si>
    <t>Ｂ１１９</t>
  </si>
  <si>
    <t>Ｂ１２０</t>
  </si>
  <si>
    <t>Ｂ１２１</t>
  </si>
  <si>
    <t>Ｂ１２２</t>
  </si>
  <si>
    <t>Ｂ１２３</t>
  </si>
  <si>
    <t>Ｂ１２４</t>
  </si>
  <si>
    <t>Ｂ１２５</t>
  </si>
  <si>
    <t>Ｂ１２６</t>
  </si>
  <si>
    <t>Ｂ１２７</t>
  </si>
  <si>
    <t>Ｂ１２８</t>
  </si>
  <si>
    <t>Ｂ１２９</t>
  </si>
  <si>
    <t>Ｂ１３０</t>
  </si>
  <si>
    <t>Ｂ１３１</t>
  </si>
  <si>
    <t>Ｂ１３２</t>
  </si>
  <si>
    <t>Ｂ１３３</t>
  </si>
  <si>
    <t>Ｂ１３４</t>
  </si>
  <si>
    <t>Ｂ１３５</t>
  </si>
  <si>
    <t>Ｂ１３６</t>
  </si>
  <si>
    <t>Ｂ１３７</t>
  </si>
  <si>
    <t>Ｂ１３８</t>
  </si>
  <si>
    <t>Ｂ２７８</t>
  </si>
  <si>
    <t>Ｂ２７９</t>
  </si>
  <si>
    <t>Ｂ２８０</t>
  </si>
  <si>
    <t>Ｂ２８１</t>
  </si>
  <si>
    <t>Ｂ２８２</t>
  </si>
  <si>
    <t>Ｂ１５９</t>
  </si>
  <si>
    <t>Ｂ１６０</t>
  </si>
  <si>
    <t>Ｂ１６１</t>
  </si>
  <si>
    <t>Ｂ１６２</t>
  </si>
  <si>
    <t>Ｂ１６３</t>
  </si>
  <si>
    <t>Ｂ１３９</t>
  </si>
  <si>
    <t>Ｂ１４０</t>
  </si>
  <si>
    <t>Ｂ１４１</t>
  </si>
  <si>
    <t>Ｂ１４２</t>
  </si>
  <si>
    <t>Ｂ１４３</t>
  </si>
  <si>
    <t>Ｂ４４０</t>
  </si>
  <si>
    <t>Ｂ４４１</t>
  </si>
  <si>
    <t>Ｂ４４２</t>
  </si>
  <si>
    <t>Ｂ４４３</t>
  </si>
  <si>
    <t>Ｂ４４４</t>
  </si>
  <si>
    <t>Ｂ４４５</t>
  </si>
  <si>
    <t>Ｂ４４６</t>
  </si>
  <si>
    <t>Ｂ４４７</t>
  </si>
  <si>
    <t>Ｂ４４８</t>
  </si>
  <si>
    <t>Ｂ４４９</t>
  </si>
  <si>
    <t>Ｂ４５０</t>
  </si>
  <si>
    <t>Ｂ４５１</t>
  </si>
  <si>
    <t>20２１（R1）国保財政状況（奈良県市町村国保）</t>
    <rPh sb="8" eb="10">
      <t>コクホ</t>
    </rPh>
    <rPh sb="10" eb="12">
      <t>ザイセイ</t>
    </rPh>
    <rPh sb="12" eb="14">
      <t>ジョウキョウ</t>
    </rPh>
    <rPh sb="15" eb="18">
      <t>ナラケン</t>
    </rPh>
    <rPh sb="18" eb="21">
      <t>シチョウソン</t>
    </rPh>
    <rPh sb="21" eb="23">
      <t>コクホ</t>
    </rPh>
    <phoneticPr fontId="3"/>
  </si>
  <si>
    <t>R3</t>
    <phoneticPr fontId="1"/>
  </si>
  <si>
    <r>
      <t>奈良県市町村国保の収支推移（２００８～２０２１）　</t>
    </r>
    <r>
      <rPr>
        <b/>
        <sz val="11"/>
        <color theme="1"/>
        <rFont val="ＭＳ Ｐゴシック"/>
        <family val="3"/>
        <charset val="128"/>
        <scheme val="minor"/>
      </rPr>
      <t>厚生労働省資料にもとづき奈良県社保協が作成</t>
    </r>
    <rPh sb="0" eb="3">
      <t>ナラケン</t>
    </rPh>
    <rPh sb="3" eb="6">
      <t>シチョウソン</t>
    </rPh>
    <rPh sb="6" eb="8">
      <t>コクホ</t>
    </rPh>
    <rPh sb="9" eb="11">
      <t>シュウシ</t>
    </rPh>
    <rPh sb="11" eb="13">
      <t>スイイ</t>
    </rPh>
    <rPh sb="25" eb="27">
      <t>コウセイ</t>
    </rPh>
    <rPh sb="27" eb="30">
      <t>ロウドウショウ</t>
    </rPh>
    <rPh sb="30" eb="32">
      <t>シリョウ</t>
    </rPh>
    <rPh sb="37" eb="40">
      <t>ナラケン</t>
    </rPh>
    <rPh sb="40" eb="42">
      <t>シャホ</t>
    </rPh>
    <rPh sb="42" eb="43">
      <t>キョウ</t>
    </rPh>
    <rPh sb="44" eb="46">
      <t>サクセイ</t>
    </rPh>
    <phoneticPr fontId="1"/>
  </si>
  <si>
    <t>2023年8月作成</t>
    <rPh sb="4" eb="5">
      <t>ネン</t>
    </rPh>
    <rPh sb="6" eb="7">
      <t>ガツ</t>
    </rPh>
    <rPh sb="7" eb="9">
      <t>サクセイ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</si>
</sst>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_ "/>
    <numFmt numFmtId="178" formatCode="0_);[Red]\(0\)"/>
    <numFmt numFmtId="179" formatCode="0.0_);[Red]\(0.0\)"/>
    <numFmt numFmtId="180" formatCode="0.0%"/>
    <numFmt numFmtId="181" formatCode="0.0_ "/>
    <numFmt numFmtId="182" formatCode="#,##0_);[Red]\(#,##0\)"/>
    <numFmt numFmtId="183" formatCode="#,##0_ ;[Red]\-#,##0\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theme="3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3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b/>
      <i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38" fontId="21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0" fillId="3" borderId="0" xfId="0" applyFill="1">
      <alignment vertical="center"/>
    </xf>
    <xf numFmtId="176" fontId="0" fillId="3" borderId="8" xfId="0" applyNumberFormat="1" applyFill="1" applyBorder="1">
      <alignment vertical="center"/>
    </xf>
    <xf numFmtId="176" fontId="0" fillId="3" borderId="9" xfId="0" applyNumberFormat="1" applyFill="1" applyBorder="1">
      <alignment vertical="center"/>
    </xf>
    <xf numFmtId="176" fontId="0" fillId="3" borderId="0" xfId="0" applyNumberFormat="1" applyFill="1">
      <alignment vertical="center"/>
    </xf>
    <xf numFmtId="176" fontId="0" fillId="3" borderId="10" xfId="0" applyNumberFormat="1" applyFill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0" fontId="0" fillId="0" borderId="9" xfId="0" applyNumberFormat="1" applyBorder="1">
      <alignment vertical="center"/>
    </xf>
    <xf numFmtId="10" fontId="0" fillId="3" borderId="9" xfId="0" applyNumberFormat="1" applyFill="1" applyBorder="1">
      <alignment vertical="center"/>
    </xf>
    <xf numFmtId="10" fontId="0" fillId="0" borderId="12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179" fontId="0" fillId="0" borderId="0" xfId="0" applyNumberFormat="1">
      <alignment vertical="center"/>
    </xf>
    <xf numFmtId="179" fontId="0" fillId="0" borderId="15" xfId="0" applyNumberFormat="1" applyBorder="1">
      <alignment vertical="center"/>
    </xf>
    <xf numFmtId="10" fontId="0" fillId="0" borderId="15" xfId="0" applyNumberFormat="1" applyBorder="1">
      <alignment vertical="center"/>
    </xf>
    <xf numFmtId="0" fontId="4" fillId="0" borderId="0" xfId="0" applyFont="1">
      <alignment vertical="center"/>
    </xf>
    <xf numFmtId="180" fontId="0" fillId="0" borderId="15" xfId="0" applyNumberFormat="1" applyBorder="1">
      <alignment vertical="center"/>
    </xf>
    <xf numFmtId="181" fontId="0" fillId="0" borderId="15" xfId="0" applyNumberFormat="1" applyBorder="1">
      <alignment vertical="center"/>
    </xf>
    <xf numFmtId="180" fontId="0" fillId="0" borderId="0" xfId="0" applyNumberFormat="1">
      <alignment vertical="center"/>
    </xf>
    <xf numFmtId="0" fontId="0" fillId="0" borderId="16" xfId="0" applyBorder="1">
      <alignment vertical="center"/>
    </xf>
    <xf numFmtId="180" fontId="0" fillId="0" borderId="16" xfId="0" applyNumberForma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6" fillId="0" borderId="15" xfId="0" applyFont="1" applyBorder="1">
      <alignment vertical="center"/>
    </xf>
    <xf numFmtId="180" fontId="6" fillId="0" borderId="15" xfId="0" applyNumberFormat="1" applyFont="1" applyBorder="1">
      <alignment vertical="center"/>
    </xf>
    <xf numFmtId="0" fontId="7" fillId="0" borderId="15" xfId="0" applyFont="1" applyBorder="1">
      <alignment vertical="center"/>
    </xf>
    <xf numFmtId="0" fontId="7" fillId="0" borderId="0" xfId="0" applyFont="1">
      <alignment vertical="center"/>
    </xf>
    <xf numFmtId="176" fontId="0" fillId="0" borderId="15" xfId="0" applyNumberFormat="1" applyBorder="1">
      <alignment vertical="center"/>
    </xf>
    <xf numFmtId="0" fontId="5" fillId="0" borderId="0" xfId="0" applyFont="1">
      <alignment vertical="center"/>
    </xf>
    <xf numFmtId="177" fontId="5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78" fontId="0" fillId="0" borderId="15" xfId="0" applyNumberFormat="1" applyBorder="1">
      <alignment vertical="center"/>
    </xf>
    <xf numFmtId="176" fontId="0" fillId="0" borderId="15" xfId="0" applyNumberFormat="1" applyBorder="1" applyAlignment="1">
      <alignment horizontal="right" vertical="center" wrapText="1"/>
    </xf>
    <xf numFmtId="177" fontId="0" fillId="0" borderId="15" xfId="0" applyNumberFormat="1" applyBorder="1" applyAlignment="1">
      <alignment horizontal="right" vertical="center" wrapText="1"/>
    </xf>
    <xf numFmtId="177" fontId="0" fillId="0" borderId="15" xfId="0" applyNumberFormat="1" applyBorder="1">
      <alignment vertical="center"/>
    </xf>
    <xf numFmtId="176" fontId="8" fillId="0" borderId="15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4" fillId="0" borderId="15" xfId="0" applyNumberFormat="1" applyFont="1" applyBorder="1" applyAlignment="1">
      <alignment horizontal="right"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82" fontId="0" fillId="0" borderId="15" xfId="0" applyNumberFormat="1" applyBorder="1">
      <alignment vertical="center"/>
    </xf>
    <xf numFmtId="176" fontId="2" fillId="0" borderId="15" xfId="0" applyNumberFormat="1" applyFont="1" applyBorder="1" applyAlignment="1">
      <alignment horizontal="right" vertical="center" wrapText="1"/>
    </xf>
    <xf numFmtId="0" fontId="0" fillId="0" borderId="19" xfId="0" applyBorder="1">
      <alignment vertical="center"/>
    </xf>
    <xf numFmtId="0" fontId="10" fillId="0" borderId="0" xfId="0" applyFont="1">
      <alignment vertical="center"/>
    </xf>
    <xf numFmtId="0" fontId="0" fillId="0" borderId="21" xfId="0" applyBorder="1">
      <alignment vertical="center"/>
    </xf>
    <xf numFmtId="176" fontId="0" fillId="0" borderId="22" xfId="0" applyNumberFormat="1" applyBorder="1">
      <alignment vertical="center"/>
    </xf>
    <xf numFmtId="10" fontId="0" fillId="0" borderId="23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11" fillId="0" borderId="15" xfId="0" applyNumberFormat="1" applyFont="1" applyBorder="1">
      <alignment vertical="center"/>
    </xf>
    <xf numFmtId="0" fontId="0" fillId="4" borderId="0" xfId="0" applyFill="1">
      <alignment vertical="center"/>
    </xf>
    <xf numFmtId="0" fontId="0" fillId="4" borderId="21" xfId="0" applyFill="1" applyBorder="1">
      <alignment vertical="center"/>
    </xf>
    <xf numFmtId="176" fontId="0" fillId="4" borderId="22" xfId="0" applyNumberFormat="1" applyFill="1" applyBorder="1">
      <alignment vertical="center"/>
    </xf>
    <xf numFmtId="10" fontId="0" fillId="4" borderId="23" xfId="0" applyNumberFormat="1" applyFill="1" applyBorder="1">
      <alignment vertical="center"/>
    </xf>
    <xf numFmtId="176" fontId="0" fillId="4" borderId="23" xfId="0" applyNumberFormat="1" applyFill="1" applyBorder="1">
      <alignment vertical="center"/>
    </xf>
    <xf numFmtId="176" fontId="0" fillId="4" borderId="21" xfId="0" applyNumberFormat="1" applyFill="1" applyBorder="1">
      <alignment vertical="center"/>
    </xf>
    <xf numFmtId="176" fontId="0" fillId="4" borderId="20" xfId="0" applyNumberFormat="1" applyFill="1" applyBorder="1">
      <alignment vertical="center"/>
    </xf>
    <xf numFmtId="0" fontId="12" fillId="0" borderId="15" xfId="1" applyBorder="1">
      <alignment vertical="center"/>
    </xf>
    <xf numFmtId="0" fontId="2" fillId="0" borderId="15" xfId="2" applyBorder="1">
      <alignment vertical="center"/>
    </xf>
    <xf numFmtId="182" fontId="0" fillId="0" borderId="15" xfId="0" applyNumberFormat="1" applyBorder="1" applyAlignment="1">
      <alignment horizontal="right" vertical="center" wrapText="1"/>
    </xf>
    <xf numFmtId="177" fontId="2" fillId="0" borderId="15" xfId="0" applyNumberFormat="1" applyFont="1" applyBorder="1">
      <alignment vertical="center"/>
    </xf>
    <xf numFmtId="176" fontId="13" fillId="0" borderId="15" xfId="0" applyNumberFormat="1" applyFont="1" applyBorder="1" applyAlignment="1">
      <alignment horizontal="right" vertical="center" wrapText="1"/>
    </xf>
    <xf numFmtId="176" fontId="11" fillId="0" borderId="15" xfId="0" applyNumberFormat="1" applyFont="1" applyBorder="1" applyAlignment="1">
      <alignment horizontal="right" vertical="center" wrapText="1"/>
    </xf>
    <xf numFmtId="0" fontId="14" fillId="0" borderId="15" xfId="0" applyFont="1" applyBorder="1" applyAlignment="1">
      <alignment horizontal="center" vertical="center" wrapText="1"/>
    </xf>
    <xf numFmtId="177" fontId="14" fillId="0" borderId="15" xfId="0" applyNumberFormat="1" applyFont="1" applyBorder="1" applyAlignment="1">
      <alignment horizontal="right" vertical="center" wrapText="1"/>
    </xf>
    <xf numFmtId="177" fontId="14" fillId="0" borderId="15" xfId="0" applyNumberFormat="1" applyFont="1" applyBorder="1">
      <alignment vertical="center"/>
    </xf>
    <xf numFmtId="176" fontId="0" fillId="0" borderId="24" xfId="0" applyNumberFormat="1" applyBorder="1">
      <alignment vertical="center"/>
    </xf>
    <xf numFmtId="182" fontId="0" fillId="0" borderId="24" xfId="0" applyNumberFormat="1" applyBorder="1">
      <alignment vertical="center"/>
    </xf>
    <xf numFmtId="176" fontId="14" fillId="0" borderId="15" xfId="0" applyNumberFormat="1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>
      <alignment vertical="center"/>
    </xf>
    <xf numFmtId="176" fontId="0" fillId="0" borderId="29" xfId="0" applyNumberFormat="1" applyBorder="1">
      <alignment vertical="center"/>
    </xf>
    <xf numFmtId="10" fontId="0" fillId="0" borderId="30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26" xfId="0" applyNumberFormat="1" applyBorder="1">
      <alignment vertical="center"/>
    </xf>
    <xf numFmtId="176" fontId="0" fillId="0" borderId="32" xfId="0" applyNumberFormat="1" applyBorder="1">
      <alignment vertical="center"/>
    </xf>
    <xf numFmtId="10" fontId="0" fillId="0" borderId="33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36" xfId="0" applyNumberFormat="1" applyBorder="1">
      <alignment vertical="center"/>
    </xf>
    <xf numFmtId="182" fontId="11" fillId="0" borderId="15" xfId="0" applyNumberFormat="1" applyFont="1" applyBorder="1">
      <alignment vertical="center"/>
    </xf>
    <xf numFmtId="182" fontId="2" fillId="0" borderId="15" xfId="0" applyNumberFormat="1" applyFont="1" applyBorder="1" applyAlignment="1">
      <alignment horizontal="right" vertical="center" wrapText="1"/>
    </xf>
    <xf numFmtId="182" fontId="2" fillId="0" borderId="15" xfId="0" applyNumberFormat="1" applyFont="1" applyBorder="1">
      <alignment vertical="center"/>
    </xf>
    <xf numFmtId="0" fontId="11" fillId="0" borderId="0" xfId="0" applyFont="1">
      <alignment vertical="center"/>
    </xf>
    <xf numFmtId="0" fontId="11" fillId="0" borderId="15" xfId="0" applyFont="1" applyBorder="1" applyAlignment="1">
      <alignment vertical="center" shrinkToFit="1"/>
    </xf>
    <xf numFmtId="177" fontId="14" fillId="0" borderId="0" xfId="0" applyNumberFormat="1" applyFont="1">
      <alignment vertical="center"/>
    </xf>
    <xf numFmtId="176" fontId="14" fillId="0" borderId="15" xfId="0" applyNumberFormat="1" applyFont="1" applyBorder="1" applyAlignment="1">
      <alignment horizontal="right" vertical="center" wrapText="1"/>
    </xf>
    <xf numFmtId="0" fontId="14" fillId="0" borderId="0" xfId="0" applyFont="1">
      <alignment vertical="center"/>
    </xf>
    <xf numFmtId="0" fontId="14" fillId="0" borderId="15" xfId="0" applyFont="1" applyBorder="1">
      <alignment vertical="center"/>
    </xf>
    <xf numFmtId="182" fontId="14" fillId="0" borderId="15" xfId="0" applyNumberFormat="1" applyFont="1" applyBorder="1" applyAlignment="1">
      <alignment horizontal="right" vertical="center" wrapText="1"/>
    </xf>
    <xf numFmtId="182" fontId="14" fillId="0" borderId="15" xfId="0" applyNumberFormat="1" applyFont="1" applyBorder="1">
      <alignment vertical="center"/>
    </xf>
    <xf numFmtId="182" fontId="0" fillId="0" borderId="0" xfId="0" applyNumberFormat="1">
      <alignment vertical="center"/>
    </xf>
    <xf numFmtId="176" fontId="0" fillId="2" borderId="30" xfId="0" applyNumberFormat="1" applyFill="1" applyBorder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6" fillId="0" borderId="0" xfId="0" applyFont="1">
      <alignment vertical="center"/>
    </xf>
    <xf numFmtId="176" fontId="11" fillId="0" borderId="15" xfId="0" applyNumberFormat="1" applyFont="1" applyBorder="1">
      <alignment vertical="center"/>
    </xf>
    <xf numFmtId="0" fontId="17" fillId="0" borderId="0" xfId="0" applyFont="1">
      <alignment vertical="center"/>
    </xf>
    <xf numFmtId="0" fontId="11" fillId="0" borderId="15" xfId="0" applyFont="1" applyBorder="1">
      <alignment vertical="center"/>
    </xf>
    <xf numFmtId="176" fontId="0" fillId="0" borderId="24" xfId="0" applyNumberFormat="1" applyBorder="1" applyAlignment="1">
      <alignment horizontal="right" vertical="center" wrapText="1"/>
    </xf>
    <xf numFmtId="0" fontId="18" fillId="0" borderId="0" xfId="0" applyFont="1">
      <alignment vertical="center"/>
    </xf>
    <xf numFmtId="0" fontId="2" fillId="4" borderId="15" xfId="0" applyFont="1" applyFill="1" applyBorder="1">
      <alignment vertical="center"/>
    </xf>
    <xf numFmtId="176" fontId="0" fillId="4" borderId="15" xfId="0" applyNumberFormat="1" applyFill="1" applyBorder="1">
      <alignment vertical="center"/>
    </xf>
    <xf numFmtId="176" fontId="0" fillId="2" borderId="31" xfId="0" applyNumberFormat="1" applyFill="1" applyBorder="1">
      <alignment vertical="center"/>
    </xf>
    <xf numFmtId="176" fontId="0" fillId="2" borderId="33" xfId="0" applyNumberFormat="1" applyFill="1" applyBorder="1">
      <alignment vertical="center"/>
    </xf>
    <xf numFmtId="176" fontId="0" fillId="2" borderId="35" xfId="0" applyNumberFormat="1" applyFill="1" applyBorder="1">
      <alignment vertical="center"/>
    </xf>
    <xf numFmtId="0" fontId="0" fillId="5" borderId="5" xfId="0" applyFill="1" applyBorder="1" applyAlignment="1">
      <alignment horizontal="center" vertical="center" wrapText="1"/>
    </xf>
    <xf numFmtId="176" fontId="0" fillId="5" borderId="30" xfId="0" applyNumberFormat="1" applyFill="1" applyBorder="1">
      <alignment vertical="center"/>
    </xf>
    <xf numFmtId="176" fontId="0" fillId="5" borderId="33" xfId="0" applyNumberFormat="1" applyFill="1" applyBorder="1">
      <alignment vertical="center"/>
    </xf>
    <xf numFmtId="0" fontId="0" fillId="6" borderId="7" xfId="0" applyFill="1" applyBorder="1" applyAlignment="1">
      <alignment horizontal="center" vertical="center" wrapText="1"/>
    </xf>
    <xf numFmtId="176" fontId="0" fillId="6" borderId="31" xfId="0" applyNumberFormat="1" applyFill="1" applyBorder="1">
      <alignment vertical="center"/>
    </xf>
    <xf numFmtId="176" fontId="0" fillId="6" borderId="35" xfId="0" applyNumberFormat="1" applyFill="1" applyBorder="1">
      <alignment vertical="center"/>
    </xf>
    <xf numFmtId="0" fontId="0" fillId="0" borderId="31" xfId="0" applyBorder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77" fontId="14" fillId="0" borderId="15" xfId="0" applyNumberFormat="1" applyFont="1" applyBorder="1" applyAlignment="1">
      <alignment horizontal="right" vertical="center"/>
    </xf>
    <xf numFmtId="176" fontId="14" fillId="0" borderId="15" xfId="0" applyNumberFormat="1" applyFont="1" applyBorder="1" applyAlignment="1">
      <alignment horizontal="right" vertical="center"/>
    </xf>
    <xf numFmtId="0" fontId="20" fillId="0" borderId="19" xfId="0" applyFont="1" applyBorder="1">
      <alignment vertical="center"/>
    </xf>
    <xf numFmtId="0" fontId="19" fillId="0" borderId="19" xfId="0" applyFont="1" applyBorder="1">
      <alignment vertical="center"/>
    </xf>
    <xf numFmtId="178" fontId="0" fillId="0" borderId="15" xfId="3" applyNumberFormat="1" applyFont="1" applyFill="1" applyBorder="1">
      <alignment vertical="center"/>
    </xf>
    <xf numFmtId="177" fontId="11" fillId="0" borderId="19" xfId="0" applyNumberFormat="1" applyFon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 applyAlignment="1">
      <alignment horizontal="right" vertical="center" wrapText="1"/>
    </xf>
    <xf numFmtId="176" fontId="0" fillId="0" borderId="25" xfId="0" applyNumberFormat="1" applyBorder="1" applyAlignment="1">
      <alignment horizontal="right" vertical="center" wrapText="1"/>
    </xf>
    <xf numFmtId="38" fontId="0" fillId="0" borderId="15" xfId="3" applyFont="1" applyBorder="1">
      <alignment vertical="center"/>
    </xf>
    <xf numFmtId="177" fontId="0" fillId="0" borderId="0" xfId="0" applyNumberFormat="1" applyAlignment="1">
      <alignment horizontal="center" vertical="center" wrapText="1"/>
    </xf>
    <xf numFmtId="0" fontId="15" fillId="0" borderId="0" xfId="0" applyFont="1">
      <alignment vertical="center"/>
    </xf>
    <xf numFmtId="176" fontId="2" fillId="0" borderId="25" xfId="0" applyNumberFormat="1" applyFont="1" applyBorder="1">
      <alignment vertical="center"/>
    </xf>
    <xf numFmtId="177" fontId="0" fillId="0" borderId="15" xfId="0" applyNumberFormat="1" applyBorder="1" applyAlignment="1">
      <alignment horizontal="right" vertical="center"/>
    </xf>
    <xf numFmtId="178" fontId="0" fillId="0" borderId="15" xfId="0" applyNumberFormat="1" applyBorder="1" applyAlignment="1">
      <alignment vertical="center" wrapText="1"/>
    </xf>
    <xf numFmtId="38" fontId="0" fillId="0" borderId="15" xfId="3" applyFont="1" applyBorder="1" applyAlignment="1">
      <alignment vertical="center"/>
    </xf>
    <xf numFmtId="176" fontId="2" fillId="4" borderId="15" xfId="0" applyNumberFormat="1" applyFont="1" applyFill="1" applyBorder="1">
      <alignment vertical="center"/>
    </xf>
    <xf numFmtId="0" fontId="6" fillId="0" borderId="0" xfId="0" applyFont="1">
      <alignment vertical="center"/>
    </xf>
    <xf numFmtId="177" fontId="11" fillId="0" borderId="0" xfId="0" applyNumberFormat="1" applyFont="1">
      <alignment vertical="center"/>
    </xf>
    <xf numFmtId="176" fontId="14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6" fontId="0" fillId="0" borderId="0" xfId="0" applyNumberFormat="1" applyAlignment="1">
      <alignment horizontal="right" vertical="center" wrapText="1"/>
    </xf>
    <xf numFmtId="38" fontId="0" fillId="0" borderId="0" xfId="3" applyFont="1" applyBorder="1">
      <alignment vertical="center"/>
    </xf>
    <xf numFmtId="176" fontId="14" fillId="0" borderId="24" xfId="0" applyNumberFormat="1" applyFont="1" applyBorder="1">
      <alignment vertical="center"/>
    </xf>
    <xf numFmtId="176" fontId="2" fillId="0" borderId="26" xfId="0" applyNumberFormat="1" applyFont="1" applyBorder="1">
      <alignment vertical="center"/>
    </xf>
    <xf numFmtId="183" fontId="0" fillId="0" borderId="0" xfId="0" applyNumberForma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38" fontId="0" fillId="0" borderId="15" xfId="0" applyNumberFormat="1" applyBorder="1">
      <alignment vertical="center"/>
    </xf>
    <xf numFmtId="38" fontId="0" fillId="0" borderId="15" xfId="3" applyNumberFormat="1" applyFont="1" applyBorder="1">
      <alignment vertical="center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奈良県市町村国保収支及び基金残高推移</a:t>
            </a:r>
            <a:r>
              <a:rPr lang="en-US" altLang="ja-JP"/>
              <a:t>2008</a:t>
            </a:r>
            <a:r>
              <a:rPr lang="ja-JP" altLang="en-US"/>
              <a:t>～</a:t>
            </a:r>
            <a:r>
              <a:rPr lang="en-US" altLang="ja-JP"/>
              <a:t>2021</a:t>
            </a:r>
          </a:p>
          <a:p>
            <a:pPr>
              <a:defRPr/>
            </a:pPr>
            <a:r>
              <a:rPr lang="ja-JP" altLang="en-US" sz="1050"/>
              <a:t>（単位：千円）</a:t>
            </a:r>
          </a:p>
        </c:rich>
      </c:tx>
      <c:layout>
        <c:manualLayout>
          <c:xMode val="edge"/>
          <c:yMode val="edge"/>
          <c:x val="0.12213853933654435"/>
          <c:y val="3.5767511177347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951546808068101E-2"/>
          <c:y val="0.12876304023845009"/>
          <c:w val="0.87367068979483209"/>
          <c:h val="0.785171033948625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収支・基金合計!$D$4</c:f>
              <c:strCache>
                <c:ptCount val="1"/>
                <c:pt idx="0">
                  <c:v>単年度収支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収支・基金合計!$C$5:$C$18</c:f>
              <c:strCache>
                <c:ptCount val="14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</c:strCache>
            </c:strRef>
          </c:cat>
          <c:val>
            <c:numRef>
              <c:f>収支・基金合計!$D$5:$D$18</c:f>
              <c:numCache>
                <c:formatCode>#,##0_);[Red]\(#,##0\)</c:formatCode>
                <c:ptCount val="14"/>
                <c:pt idx="0">
                  <c:v>-342684.50600000011</c:v>
                </c:pt>
                <c:pt idx="1">
                  <c:v>1013930.459</c:v>
                </c:pt>
                <c:pt idx="2">
                  <c:v>1805758.2519999994</c:v>
                </c:pt>
                <c:pt idx="3">
                  <c:v>1682603.3919999995</c:v>
                </c:pt>
                <c:pt idx="4">
                  <c:v>1079306.102</c:v>
                </c:pt>
                <c:pt idx="5">
                  <c:v>-189886.59200000006</c:v>
                </c:pt>
                <c:pt idx="6">
                  <c:v>-647385.93499999971</c:v>
                </c:pt>
                <c:pt idx="7">
                  <c:v>-251368.62099999998</c:v>
                </c:pt>
                <c:pt idx="8">
                  <c:v>1449744.1789999998</c:v>
                </c:pt>
                <c:pt idx="9">
                  <c:v>3485913</c:v>
                </c:pt>
                <c:pt idx="10">
                  <c:v>-428879</c:v>
                </c:pt>
                <c:pt idx="11">
                  <c:v>786316</c:v>
                </c:pt>
                <c:pt idx="12">
                  <c:v>1244049</c:v>
                </c:pt>
                <c:pt idx="13">
                  <c:v>796119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6-4156-932D-F4BC45C508EB}"/>
            </c:ext>
          </c:extLst>
        </c:ser>
        <c:ser>
          <c:idx val="1"/>
          <c:order val="1"/>
          <c:tx>
            <c:strRef>
              <c:f>収支・基金合計!$E$4</c:f>
              <c:strCache>
                <c:ptCount val="1"/>
                <c:pt idx="0">
                  <c:v>収支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収支・基金合計!$C$5:$C$18</c:f>
              <c:strCache>
                <c:ptCount val="14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</c:strCache>
            </c:strRef>
          </c:cat>
          <c:val>
            <c:numRef>
              <c:f>収支・基金合計!$E$5:$E$18</c:f>
              <c:numCache>
                <c:formatCode>#,##0_);[Red]\(#,##0\)</c:formatCode>
                <c:ptCount val="14"/>
                <c:pt idx="0">
                  <c:v>-842798.04299999995</c:v>
                </c:pt>
                <c:pt idx="1">
                  <c:v>513804.58600000013</c:v>
                </c:pt>
                <c:pt idx="2">
                  <c:v>1947027.183</c:v>
                </c:pt>
                <c:pt idx="3">
                  <c:v>3334027.5430000005</c:v>
                </c:pt>
                <c:pt idx="4">
                  <c:v>3723202.1549999998</c:v>
                </c:pt>
                <c:pt idx="5">
                  <c:v>2833749.665000001</c:v>
                </c:pt>
                <c:pt idx="6">
                  <c:v>1888153.9479999996</c:v>
                </c:pt>
                <c:pt idx="7">
                  <c:v>1726328.7890000001</c:v>
                </c:pt>
                <c:pt idx="8">
                  <c:v>2649814.4760000007</c:v>
                </c:pt>
                <c:pt idx="9">
                  <c:v>4804490</c:v>
                </c:pt>
                <c:pt idx="10">
                  <c:v>2152882</c:v>
                </c:pt>
                <c:pt idx="11">
                  <c:v>2796991</c:v>
                </c:pt>
                <c:pt idx="12">
                  <c:v>3514091</c:v>
                </c:pt>
                <c:pt idx="13">
                  <c:v>3294304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6-4156-932D-F4BC45C508EB}"/>
            </c:ext>
          </c:extLst>
        </c:ser>
        <c:ser>
          <c:idx val="2"/>
          <c:order val="2"/>
          <c:tx>
            <c:strRef>
              <c:f>収支・基金合計!$F$4</c:f>
              <c:strCache>
                <c:ptCount val="1"/>
                <c:pt idx="0">
                  <c:v>基金残高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収支・基金合計!$C$5:$C$18</c:f>
              <c:strCache>
                <c:ptCount val="14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  <c:pt idx="13">
                  <c:v>R3</c:v>
                </c:pt>
              </c:strCache>
            </c:strRef>
          </c:cat>
          <c:val>
            <c:numRef>
              <c:f>収支・基金合計!$F$5:$F$18</c:f>
              <c:numCache>
                <c:formatCode>#,##0_);[Red]\(#,##0\)</c:formatCode>
                <c:ptCount val="14"/>
                <c:pt idx="0">
                  <c:v>2787655.6290000002</c:v>
                </c:pt>
                <c:pt idx="1">
                  <c:v>2383948.2650000001</c:v>
                </c:pt>
                <c:pt idx="2">
                  <c:v>2868212.1610000003</c:v>
                </c:pt>
                <c:pt idx="3">
                  <c:v>3602440.1830000002</c:v>
                </c:pt>
                <c:pt idx="4">
                  <c:v>4461318.1229999997</c:v>
                </c:pt>
                <c:pt idx="5">
                  <c:v>5089132.3870000029</c:v>
                </c:pt>
                <c:pt idx="6">
                  <c:v>4847660.3089999994</c:v>
                </c:pt>
                <c:pt idx="7">
                  <c:v>4884169.3719999986</c:v>
                </c:pt>
                <c:pt idx="8">
                  <c:v>5587629.9499999983</c:v>
                </c:pt>
                <c:pt idx="9">
                  <c:v>7942185</c:v>
                </c:pt>
                <c:pt idx="10">
                  <c:v>8019236</c:v>
                </c:pt>
                <c:pt idx="11">
                  <c:v>8245806</c:v>
                </c:pt>
                <c:pt idx="12">
                  <c:v>9042097</c:v>
                </c:pt>
                <c:pt idx="13">
                  <c:v>9719971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A6-4156-932D-F4BC45C50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3275800"/>
        <c:axId val="383277440"/>
      </c:barChart>
      <c:catAx>
        <c:axId val="38327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3277440"/>
        <c:crosses val="autoZero"/>
        <c:auto val="1"/>
        <c:lblAlgn val="ctr"/>
        <c:lblOffset val="100"/>
        <c:noMultiLvlLbl val="0"/>
      </c:catAx>
      <c:valAx>
        <c:axId val="38327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3275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奈良県市町村国保収支及び基金残高推移</a:t>
            </a:r>
            <a:r>
              <a:rPr lang="en-US" altLang="ja-JP"/>
              <a:t>2008</a:t>
            </a:r>
            <a:r>
              <a:rPr lang="ja-JP" altLang="en-US"/>
              <a:t>～</a:t>
            </a:r>
            <a:r>
              <a:rPr lang="en-US" altLang="ja-JP"/>
              <a:t>2021</a:t>
            </a:r>
            <a:r>
              <a:rPr lang="ja-JP" altLang="en-US"/>
              <a:t>（単位：千円）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収支・基金合計!$D$4</c:f>
              <c:strCache>
                <c:ptCount val="1"/>
                <c:pt idx="0">
                  <c:v>単年度収支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収支・基金合計!$B$5:$C$18</c:f>
              <c:multiLvlStrCache>
                <c:ptCount val="14"/>
                <c:lvl>
                  <c:pt idx="0">
                    <c:v>H20</c:v>
                  </c:pt>
                  <c:pt idx="1">
                    <c:v>H21</c:v>
                  </c:pt>
                  <c:pt idx="2">
                    <c:v>H22</c:v>
                  </c:pt>
                  <c:pt idx="3">
                    <c:v>H23</c:v>
                  </c:pt>
                  <c:pt idx="4">
                    <c:v>H24</c:v>
                  </c:pt>
                  <c:pt idx="5">
                    <c:v>H25</c:v>
                  </c:pt>
                  <c:pt idx="6">
                    <c:v>H26</c:v>
                  </c:pt>
                  <c:pt idx="7">
                    <c:v>H27</c:v>
                  </c:pt>
                  <c:pt idx="8">
                    <c:v>H28</c:v>
                  </c:pt>
                  <c:pt idx="9">
                    <c:v>H29</c:v>
                  </c:pt>
                  <c:pt idx="10">
                    <c:v>H30</c:v>
                  </c:pt>
                  <c:pt idx="11">
                    <c:v>R1</c:v>
                  </c:pt>
                  <c:pt idx="12">
                    <c:v>R2</c:v>
                  </c:pt>
                  <c:pt idx="13">
                    <c:v>R3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</c:lvl>
              </c:multiLvlStrCache>
            </c:multiLvlStrRef>
          </c:cat>
          <c:val>
            <c:numRef>
              <c:f>収支・基金合計!$D$5:$D$18</c:f>
              <c:numCache>
                <c:formatCode>#,##0_);[Red]\(#,##0\)</c:formatCode>
                <c:ptCount val="14"/>
                <c:pt idx="0">
                  <c:v>-342684.50600000011</c:v>
                </c:pt>
                <c:pt idx="1">
                  <c:v>1013930.459</c:v>
                </c:pt>
                <c:pt idx="2">
                  <c:v>1805758.2519999994</c:v>
                </c:pt>
                <c:pt idx="3">
                  <c:v>1682603.3919999995</c:v>
                </c:pt>
                <c:pt idx="4">
                  <c:v>1079306.102</c:v>
                </c:pt>
                <c:pt idx="5">
                  <c:v>-189886.59200000006</c:v>
                </c:pt>
                <c:pt idx="6">
                  <c:v>-647385.93499999971</c:v>
                </c:pt>
                <c:pt idx="7">
                  <c:v>-251368.62099999998</c:v>
                </c:pt>
                <c:pt idx="8">
                  <c:v>1449744.1789999998</c:v>
                </c:pt>
                <c:pt idx="9">
                  <c:v>3485913</c:v>
                </c:pt>
                <c:pt idx="10">
                  <c:v>-428879</c:v>
                </c:pt>
                <c:pt idx="11">
                  <c:v>786316</c:v>
                </c:pt>
                <c:pt idx="12">
                  <c:v>1244049</c:v>
                </c:pt>
                <c:pt idx="13">
                  <c:v>796119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16-43DB-94B4-7407EA501A12}"/>
            </c:ext>
          </c:extLst>
        </c:ser>
        <c:ser>
          <c:idx val="1"/>
          <c:order val="1"/>
          <c:tx>
            <c:strRef>
              <c:f>収支・基金合計!$E$4</c:f>
              <c:strCache>
                <c:ptCount val="1"/>
                <c:pt idx="0">
                  <c:v>収支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収支・基金合計!$B$5:$C$18</c:f>
              <c:multiLvlStrCache>
                <c:ptCount val="14"/>
                <c:lvl>
                  <c:pt idx="0">
                    <c:v>H20</c:v>
                  </c:pt>
                  <c:pt idx="1">
                    <c:v>H21</c:v>
                  </c:pt>
                  <c:pt idx="2">
                    <c:v>H22</c:v>
                  </c:pt>
                  <c:pt idx="3">
                    <c:v>H23</c:v>
                  </c:pt>
                  <c:pt idx="4">
                    <c:v>H24</c:v>
                  </c:pt>
                  <c:pt idx="5">
                    <c:v>H25</c:v>
                  </c:pt>
                  <c:pt idx="6">
                    <c:v>H26</c:v>
                  </c:pt>
                  <c:pt idx="7">
                    <c:v>H27</c:v>
                  </c:pt>
                  <c:pt idx="8">
                    <c:v>H28</c:v>
                  </c:pt>
                  <c:pt idx="9">
                    <c:v>H29</c:v>
                  </c:pt>
                  <c:pt idx="10">
                    <c:v>H30</c:v>
                  </c:pt>
                  <c:pt idx="11">
                    <c:v>R1</c:v>
                  </c:pt>
                  <c:pt idx="12">
                    <c:v>R2</c:v>
                  </c:pt>
                  <c:pt idx="13">
                    <c:v>R3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</c:lvl>
              </c:multiLvlStrCache>
            </c:multiLvlStrRef>
          </c:cat>
          <c:val>
            <c:numRef>
              <c:f>収支・基金合計!$E$5:$E$18</c:f>
              <c:numCache>
                <c:formatCode>#,##0_);[Red]\(#,##0\)</c:formatCode>
                <c:ptCount val="14"/>
                <c:pt idx="0">
                  <c:v>-842798.04299999995</c:v>
                </c:pt>
                <c:pt idx="1">
                  <c:v>513804.58600000013</c:v>
                </c:pt>
                <c:pt idx="2">
                  <c:v>1947027.183</c:v>
                </c:pt>
                <c:pt idx="3">
                  <c:v>3334027.5430000005</c:v>
                </c:pt>
                <c:pt idx="4">
                  <c:v>3723202.1549999998</c:v>
                </c:pt>
                <c:pt idx="5">
                  <c:v>2833749.665000001</c:v>
                </c:pt>
                <c:pt idx="6">
                  <c:v>1888153.9479999996</c:v>
                </c:pt>
                <c:pt idx="7">
                  <c:v>1726328.7890000001</c:v>
                </c:pt>
                <c:pt idx="8">
                  <c:v>2649814.4760000007</c:v>
                </c:pt>
                <c:pt idx="9">
                  <c:v>4804490</c:v>
                </c:pt>
                <c:pt idx="10">
                  <c:v>2152882</c:v>
                </c:pt>
                <c:pt idx="11">
                  <c:v>2796991</c:v>
                </c:pt>
                <c:pt idx="12">
                  <c:v>3514091</c:v>
                </c:pt>
                <c:pt idx="13">
                  <c:v>3294304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16-43DB-94B4-7407EA501A12}"/>
            </c:ext>
          </c:extLst>
        </c:ser>
        <c:ser>
          <c:idx val="2"/>
          <c:order val="2"/>
          <c:tx>
            <c:strRef>
              <c:f>収支・基金合計!$F$4</c:f>
              <c:strCache>
                <c:ptCount val="1"/>
                <c:pt idx="0">
                  <c:v>基金残高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収支・基金合計!$B$5:$C$18</c:f>
              <c:multiLvlStrCache>
                <c:ptCount val="14"/>
                <c:lvl>
                  <c:pt idx="0">
                    <c:v>H20</c:v>
                  </c:pt>
                  <c:pt idx="1">
                    <c:v>H21</c:v>
                  </c:pt>
                  <c:pt idx="2">
                    <c:v>H22</c:v>
                  </c:pt>
                  <c:pt idx="3">
                    <c:v>H23</c:v>
                  </c:pt>
                  <c:pt idx="4">
                    <c:v>H24</c:v>
                  </c:pt>
                  <c:pt idx="5">
                    <c:v>H25</c:v>
                  </c:pt>
                  <c:pt idx="6">
                    <c:v>H26</c:v>
                  </c:pt>
                  <c:pt idx="7">
                    <c:v>H27</c:v>
                  </c:pt>
                  <c:pt idx="8">
                    <c:v>H28</c:v>
                  </c:pt>
                  <c:pt idx="9">
                    <c:v>H29</c:v>
                  </c:pt>
                  <c:pt idx="10">
                    <c:v>H30</c:v>
                  </c:pt>
                  <c:pt idx="11">
                    <c:v>R1</c:v>
                  </c:pt>
                  <c:pt idx="12">
                    <c:v>R2</c:v>
                  </c:pt>
                  <c:pt idx="13">
                    <c:v>R3</c:v>
                  </c:pt>
                </c:lvl>
                <c:lvl>
                  <c:pt idx="0">
                    <c:v>2008</c:v>
                  </c:pt>
                  <c:pt idx="1">
                    <c:v>2009</c:v>
                  </c:pt>
                  <c:pt idx="2">
                    <c:v>2010</c:v>
                  </c:pt>
                  <c:pt idx="3">
                    <c:v>2011</c:v>
                  </c:pt>
                  <c:pt idx="4">
                    <c:v>2012</c:v>
                  </c:pt>
                  <c:pt idx="5">
                    <c:v>2013</c:v>
                  </c:pt>
                  <c:pt idx="6">
                    <c:v>2014</c:v>
                  </c:pt>
                  <c:pt idx="7">
                    <c:v>2015</c:v>
                  </c:pt>
                  <c:pt idx="8">
                    <c:v>2016</c:v>
                  </c:pt>
                  <c:pt idx="9">
                    <c:v>2017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</c:lvl>
              </c:multiLvlStrCache>
            </c:multiLvlStrRef>
          </c:cat>
          <c:val>
            <c:numRef>
              <c:f>収支・基金合計!$F$5:$F$18</c:f>
              <c:numCache>
                <c:formatCode>#,##0_);[Red]\(#,##0\)</c:formatCode>
                <c:ptCount val="14"/>
                <c:pt idx="0">
                  <c:v>2787655.6290000002</c:v>
                </c:pt>
                <c:pt idx="1">
                  <c:v>2383948.2650000001</c:v>
                </c:pt>
                <c:pt idx="2">
                  <c:v>2868212.1610000003</c:v>
                </c:pt>
                <c:pt idx="3">
                  <c:v>3602440.1830000002</c:v>
                </c:pt>
                <c:pt idx="4">
                  <c:v>4461318.1229999997</c:v>
                </c:pt>
                <c:pt idx="5">
                  <c:v>5089132.3870000029</c:v>
                </c:pt>
                <c:pt idx="6">
                  <c:v>4847660.3089999994</c:v>
                </c:pt>
                <c:pt idx="7">
                  <c:v>4884169.3719999986</c:v>
                </c:pt>
                <c:pt idx="8">
                  <c:v>5587629.9499999983</c:v>
                </c:pt>
                <c:pt idx="9">
                  <c:v>7942185</c:v>
                </c:pt>
                <c:pt idx="10">
                  <c:v>8019236</c:v>
                </c:pt>
                <c:pt idx="11">
                  <c:v>8245806</c:v>
                </c:pt>
                <c:pt idx="12">
                  <c:v>9042097</c:v>
                </c:pt>
                <c:pt idx="13">
                  <c:v>9719971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16-43DB-94B4-7407EA501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0014847"/>
        <c:axId val="1300014431"/>
      </c:barChart>
      <c:catAx>
        <c:axId val="1300014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0014431"/>
        <c:crosses val="autoZero"/>
        <c:auto val="1"/>
        <c:lblAlgn val="ctr"/>
        <c:lblOffset val="100"/>
        <c:noMultiLvlLbl val="0"/>
      </c:catAx>
      <c:valAx>
        <c:axId val="1300014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0014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314324</xdr:colOff>
      <xdr:row>1</xdr:row>
      <xdr:rowOff>44450</xdr:rowOff>
    </xdr:from>
    <xdr:to>
      <xdr:col>30</xdr:col>
      <xdr:colOff>349250</xdr:colOff>
      <xdr:row>27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28EBD16-B432-4D18-AF09-524C351891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132715</xdr:colOff>
      <xdr:row>1</xdr:row>
      <xdr:rowOff>35560</xdr:rowOff>
    </xdr:from>
    <xdr:to>
      <xdr:col>18</xdr:col>
      <xdr:colOff>361315</xdr:colOff>
      <xdr:row>26</xdr:row>
      <xdr:rowOff>154305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FD35488-C1A8-4652-A975-E5726B635E3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14</xdr:row>
      <xdr:rowOff>66675</xdr:rowOff>
    </xdr:from>
    <xdr:to>
      <xdr:col>11</xdr:col>
      <xdr:colOff>180975</xdr:colOff>
      <xdr:row>16</xdr:row>
      <xdr:rowOff>133350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>
          <a:off x="12144375" y="2466975"/>
          <a:ext cx="0" cy="409575"/>
        </a:xfrm>
        <a:prstGeom prst="straightConnector1">
          <a:avLst/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2114550</xdr:colOff>
      <xdr:row>44</xdr:row>
      <xdr:rowOff>76200</xdr:rowOff>
    </xdr:from>
    <xdr:to>
      <xdr:col>8</xdr:col>
      <xdr:colOff>2346218</xdr:colOff>
      <xdr:row>47</xdr:row>
      <xdr:rowOff>86151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53650" y="7620000"/>
          <a:ext cx="231668" cy="524301"/>
        </a:xfrm>
        <a:prstGeom prst="rect">
          <a:avLst/>
        </a:prstGeom>
      </xdr:spPr>
    </xdr:pic>
    <xdr:clientData/>
  </xdr:twoCellAnchor>
  <xdr:twoCellAnchor>
    <xdr:from>
      <xdr:col>10</xdr:col>
      <xdr:colOff>904875</xdr:colOff>
      <xdr:row>59</xdr:row>
      <xdr:rowOff>66675</xdr:rowOff>
    </xdr:from>
    <xdr:to>
      <xdr:col>12</xdr:col>
      <xdr:colOff>47625</xdr:colOff>
      <xdr:row>61</xdr:row>
      <xdr:rowOff>104775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12030075" y="10182225"/>
          <a:ext cx="1143000" cy="3810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県国保連</a:t>
          </a:r>
        </a:p>
      </xdr:txBody>
    </xdr:sp>
    <xdr:clientData/>
  </xdr:twoCellAnchor>
  <xdr:twoCellAnchor>
    <xdr:from>
      <xdr:col>10</xdr:col>
      <xdr:colOff>1190625</xdr:colOff>
      <xdr:row>57</xdr:row>
      <xdr:rowOff>123825</xdr:rowOff>
    </xdr:from>
    <xdr:to>
      <xdr:col>11</xdr:col>
      <xdr:colOff>133350</xdr:colOff>
      <xdr:row>59</xdr:row>
      <xdr:rowOff>161925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>
          <a:off x="12315825" y="9896475"/>
          <a:ext cx="257175" cy="381000"/>
        </a:xfrm>
        <a:prstGeom prst="straightConnector1">
          <a:avLst/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1495425</xdr:colOff>
      <xdr:row>57</xdr:row>
      <xdr:rowOff>123825</xdr:rowOff>
    </xdr:from>
    <xdr:to>
      <xdr:col>10</xdr:col>
      <xdr:colOff>1119888</xdr:colOff>
      <xdr:row>60</xdr:row>
      <xdr:rowOff>112946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flipH="1" flipV="1">
          <a:off x="9534525" y="9896475"/>
          <a:ext cx="2710563" cy="503471"/>
        </a:xfrm>
        <a:prstGeom prst="straightConnector1">
          <a:avLst/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1304925</xdr:colOff>
      <xdr:row>68</xdr:row>
      <xdr:rowOff>95250</xdr:rowOff>
    </xdr:from>
    <xdr:to>
      <xdr:col>11</xdr:col>
      <xdr:colOff>447675</xdr:colOff>
      <xdr:row>73</xdr:row>
      <xdr:rowOff>142875</xdr:rowOff>
    </xdr:to>
    <xdr:sp macro="" textlink="">
      <xdr:nvSpPr>
        <xdr:cNvPr id="39" name="フリーフォーム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SpPr/>
      </xdr:nvSpPr>
      <xdr:spPr>
        <a:xfrm>
          <a:off x="12430125" y="11753850"/>
          <a:ext cx="457200" cy="904875"/>
        </a:xfrm>
        <a:custGeom>
          <a:avLst/>
          <a:gdLst>
            <a:gd name="connsiteX0" fmla="*/ 0 w 457200"/>
            <a:gd name="connsiteY0" fmla="*/ 0 h 904875"/>
            <a:gd name="connsiteX1" fmla="*/ 95250 w 457200"/>
            <a:gd name="connsiteY1" fmla="*/ 19050 h 904875"/>
            <a:gd name="connsiteX2" fmla="*/ 152400 w 457200"/>
            <a:gd name="connsiteY2" fmla="*/ 38100 h 904875"/>
            <a:gd name="connsiteX3" fmla="*/ 180975 w 457200"/>
            <a:gd name="connsiteY3" fmla="*/ 57150 h 904875"/>
            <a:gd name="connsiteX4" fmla="*/ 219075 w 457200"/>
            <a:gd name="connsiteY4" fmla="*/ 85725 h 904875"/>
            <a:gd name="connsiteX5" fmla="*/ 247650 w 457200"/>
            <a:gd name="connsiteY5" fmla="*/ 95250 h 904875"/>
            <a:gd name="connsiteX6" fmla="*/ 295275 w 457200"/>
            <a:gd name="connsiteY6" fmla="*/ 142875 h 904875"/>
            <a:gd name="connsiteX7" fmla="*/ 323850 w 457200"/>
            <a:gd name="connsiteY7" fmla="*/ 180975 h 904875"/>
            <a:gd name="connsiteX8" fmla="*/ 361950 w 457200"/>
            <a:gd name="connsiteY8" fmla="*/ 238125 h 904875"/>
            <a:gd name="connsiteX9" fmla="*/ 361950 w 457200"/>
            <a:gd name="connsiteY9" fmla="*/ 323850 h 904875"/>
            <a:gd name="connsiteX10" fmla="*/ 352425 w 457200"/>
            <a:gd name="connsiteY10" fmla="*/ 352425 h 904875"/>
            <a:gd name="connsiteX11" fmla="*/ 323850 w 457200"/>
            <a:gd name="connsiteY11" fmla="*/ 371475 h 904875"/>
            <a:gd name="connsiteX12" fmla="*/ 295275 w 457200"/>
            <a:gd name="connsiteY12" fmla="*/ 400050 h 904875"/>
            <a:gd name="connsiteX13" fmla="*/ 238125 w 457200"/>
            <a:gd name="connsiteY13" fmla="*/ 428625 h 904875"/>
            <a:gd name="connsiteX14" fmla="*/ 200025 w 457200"/>
            <a:gd name="connsiteY14" fmla="*/ 419100 h 904875"/>
            <a:gd name="connsiteX15" fmla="*/ 190500 w 457200"/>
            <a:gd name="connsiteY15" fmla="*/ 333375 h 904875"/>
            <a:gd name="connsiteX16" fmla="*/ 219075 w 457200"/>
            <a:gd name="connsiteY16" fmla="*/ 323850 h 904875"/>
            <a:gd name="connsiteX17" fmla="*/ 304800 w 457200"/>
            <a:gd name="connsiteY17" fmla="*/ 333375 h 904875"/>
            <a:gd name="connsiteX18" fmla="*/ 361950 w 457200"/>
            <a:gd name="connsiteY18" fmla="*/ 352425 h 904875"/>
            <a:gd name="connsiteX19" fmla="*/ 390525 w 457200"/>
            <a:gd name="connsiteY19" fmla="*/ 381000 h 904875"/>
            <a:gd name="connsiteX20" fmla="*/ 419100 w 457200"/>
            <a:gd name="connsiteY20" fmla="*/ 438150 h 904875"/>
            <a:gd name="connsiteX21" fmla="*/ 447675 w 457200"/>
            <a:gd name="connsiteY21" fmla="*/ 504825 h 904875"/>
            <a:gd name="connsiteX22" fmla="*/ 428625 w 457200"/>
            <a:gd name="connsiteY22" fmla="*/ 609600 h 904875"/>
            <a:gd name="connsiteX23" fmla="*/ 400050 w 457200"/>
            <a:gd name="connsiteY23" fmla="*/ 619125 h 904875"/>
            <a:gd name="connsiteX24" fmla="*/ 333375 w 457200"/>
            <a:gd name="connsiteY24" fmla="*/ 638175 h 904875"/>
            <a:gd name="connsiteX25" fmla="*/ 295275 w 457200"/>
            <a:gd name="connsiteY25" fmla="*/ 657225 h 904875"/>
            <a:gd name="connsiteX26" fmla="*/ 285750 w 457200"/>
            <a:gd name="connsiteY26" fmla="*/ 600075 h 904875"/>
            <a:gd name="connsiteX27" fmla="*/ 371475 w 457200"/>
            <a:gd name="connsiteY27" fmla="*/ 609600 h 904875"/>
            <a:gd name="connsiteX28" fmla="*/ 428625 w 457200"/>
            <a:gd name="connsiteY28" fmla="*/ 647700 h 904875"/>
            <a:gd name="connsiteX29" fmla="*/ 457200 w 457200"/>
            <a:gd name="connsiteY29" fmla="*/ 704850 h 904875"/>
            <a:gd name="connsiteX30" fmla="*/ 447675 w 457200"/>
            <a:gd name="connsiteY30" fmla="*/ 790575 h 904875"/>
            <a:gd name="connsiteX31" fmla="*/ 438150 w 457200"/>
            <a:gd name="connsiteY31" fmla="*/ 819150 h 904875"/>
            <a:gd name="connsiteX32" fmla="*/ 381000 w 457200"/>
            <a:gd name="connsiteY32" fmla="*/ 857250 h 904875"/>
            <a:gd name="connsiteX33" fmla="*/ 352425 w 457200"/>
            <a:gd name="connsiteY33" fmla="*/ 885825 h 904875"/>
            <a:gd name="connsiteX34" fmla="*/ 323850 w 457200"/>
            <a:gd name="connsiteY34" fmla="*/ 904875 h 904875"/>
            <a:gd name="connsiteX35" fmla="*/ 304800 w 457200"/>
            <a:gd name="connsiteY35" fmla="*/ 857250 h 904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</a:cxnLst>
          <a:rect l="l" t="t" r="r" b="b"/>
          <a:pathLst>
            <a:path w="457200" h="904875">
              <a:moveTo>
                <a:pt x="0" y="0"/>
              </a:moveTo>
              <a:cubicBezTo>
                <a:pt x="38619" y="6437"/>
                <a:pt x="59727" y="8393"/>
                <a:pt x="95250" y="19050"/>
              </a:cubicBezTo>
              <a:cubicBezTo>
                <a:pt x="114484" y="24820"/>
                <a:pt x="152400" y="38100"/>
                <a:pt x="152400" y="38100"/>
              </a:cubicBezTo>
              <a:cubicBezTo>
                <a:pt x="161925" y="44450"/>
                <a:pt x="171660" y="50496"/>
                <a:pt x="180975" y="57150"/>
              </a:cubicBezTo>
              <a:cubicBezTo>
                <a:pt x="193893" y="66377"/>
                <a:pt x="205292" y="77849"/>
                <a:pt x="219075" y="85725"/>
              </a:cubicBezTo>
              <a:cubicBezTo>
                <a:pt x="227792" y="90706"/>
                <a:pt x="238125" y="92075"/>
                <a:pt x="247650" y="95250"/>
              </a:cubicBezTo>
              <a:cubicBezTo>
                <a:pt x="298450" y="171450"/>
                <a:pt x="231775" y="79375"/>
                <a:pt x="295275" y="142875"/>
              </a:cubicBezTo>
              <a:cubicBezTo>
                <a:pt x="306500" y="154100"/>
                <a:pt x="314746" y="167970"/>
                <a:pt x="323850" y="180975"/>
              </a:cubicBezTo>
              <a:cubicBezTo>
                <a:pt x="336980" y="199732"/>
                <a:pt x="361950" y="238125"/>
                <a:pt x="361950" y="238125"/>
              </a:cubicBezTo>
              <a:cubicBezTo>
                <a:pt x="374179" y="287042"/>
                <a:pt x="375554" y="269435"/>
                <a:pt x="361950" y="323850"/>
              </a:cubicBezTo>
              <a:cubicBezTo>
                <a:pt x="359515" y="333590"/>
                <a:pt x="358697" y="344585"/>
                <a:pt x="352425" y="352425"/>
              </a:cubicBezTo>
              <a:cubicBezTo>
                <a:pt x="345274" y="361364"/>
                <a:pt x="332644" y="364146"/>
                <a:pt x="323850" y="371475"/>
              </a:cubicBezTo>
              <a:cubicBezTo>
                <a:pt x="313502" y="380099"/>
                <a:pt x="305623" y="391426"/>
                <a:pt x="295275" y="400050"/>
              </a:cubicBezTo>
              <a:cubicBezTo>
                <a:pt x="270656" y="420566"/>
                <a:pt x="266764" y="419079"/>
                <a:pt x="238125" y="428625"/>
              </a:cubicBezTo>
              <a:cubicBezTo>
                <a:pt x="225425" y="425450"/>
                <a:pt x="210917" y="426362"/>
                <a:pt x="200025" y="419100"/>
              </a:cubicBezTo>
              <a:cubicBezTo>
                <a:pt x="171890" y="400343"/>
                <a:pt x="176347" y="358143"/>
                <a:pt x="190500" y="333375"/>
              </a:cubicBezTo>
              <a:cubicBezTo>
                <a:pt x="195481" y="324658"/>
                <a:pt x="209550" y="327025"/>
                <a:pt x="219075" y="323850"/>
              </a:cubicBezTo>
              <a:cubicBezTo>
                <a:pt x="247650" y="327025"/>
                <a:pt x="276607" y="327736"/>
                <a:pt x="304800" y="333375"/>
              </a:cubicBezTo>
              <a:cubicBezTo>
                <a:pt x="324491" y="337313"/>
                <a:pt x="361950" y="352425"/>
                <a:pt x="361950" y="352425"/>
              </a:cubicBezTo>
              <a:cubicBezTo>
                <a:pt x="371475" y="361950"/>
                <a:pt x="381901" y="370652"/>
                <a:pt x="390525" y="381000"/>
              </a:cubicBezTo>
              <a:cubicBezTo>
                <a:pt x="417444" y="413302"/>
                <a:pt x="403938" y="402773"/>
                <a:pt x="419100" y="438150"/>
              </a:cubicBezTo>
              <a:cubicBezTo>
                <a:pt x="454410" y="520540"/>
                <a:pt x="425337" y="437812"/>
                <a:pt x="447675" y="504825"/>
              </a:cubicBezTo>
              <a:cubicBezTo>
                <a:pt x="441325" y="539750"/>
                <a:pt x="442278" y="576833"/>
                <a:pt x="428625" y="609600"/>
              </a:cubicBezTo>
              <a:cubicBezTo>
                <a:pt x="424763" y="618868"/>
                <a:pt x="409704" y="616367"/>
                <a:pt x="400050" y="619125"/>
              </a:cubicBezTo>
              <a:cubicBezTo>
                <a:pt x="375883" y="626030"/>
                <a:pt x="356213" y="628387"/>
                <a:pt x="333375" y="638175"/>
              </a:cubicBezTo>
              <a:cubicBezTo>
                <a:pt x="320324" y="643768"/>
                <a:pt x="307975" y="650875"/>
                <a:pt x="295275" y="657225"/>
              </a:cubicBezTo>
              <a:cubicBezTo>
                <a:pt x="291480" y="655960"/>
                <a:pt x="193149" y="633748"/>
                <a:pt x="285750" y="600075"/>
              </a:cubicBezTo>
              <a:cubicBezTo>
                <a:pt x="312770" y="590250"/>
                <a:pt x="342900" y="606425"/>
                <a:pt x="371475" y="609600"/>
              </a:cubicBezTo>
              <a:cubicBezTo>
                <a:pt x="390525" y="622300"/>
                <a:pt x="421385" y="625980"/>
                <a:pt x="428625" y="647700"/>
              </a:cubicBezTo>
              <a:cubicBezTo>
                <a:pt x="441770" y="687135"/>
                <a:pt x="432581" y="667921"/>
                <a:pt x="457200" y="704850"/>
              </a:cubicBezTo>
              <a:cubicBezTo>
                <a:pt x="454025" y="733425"/>
                <a:pt x="452402" y="762215"/>
                <a:pt x="447675" y="790575"/>
              </a:cubicBezTo>
              <a:cubicBezTo>
                <a:pt x="446024" y="800479"/>
                <a:pt x="445250" y="812050"/>
                <a:pt x="438150" y="819150"/>
              </a:cubicBezTo>
              <a:cubicBezTo>
                <a:pt x="421961" y="835339"/>
                <a:pt x="400050" y="844550"/>
                <a:pt x="381000" y="857250"/>
              </a:cubicBezTo>
              <a:cubicBezTo>
                <a:pt x="369792" y="864722"/>
                <a:pt x="362773" y="877201"/>
                <a:pt x="352425" y="885825"/>
              </a:cubicBezTo>
              <a:cubicBezTo>
                <a:pt x="343631" y="893154"/>
                <a:pt x="333375" y="898525"/>
                <a:pt x="323850" y="904875"/>
              </a:cubicBezTo>
              <a:cubicBezTo>
                <a:pt x="301278" y="871016"/>
                <a:pt x="304800" y="887748"/>
                <a:pt x="304800" y="857250"/>
              </a:cubicBezTo>
            </a:path>
          </a:pathLst>
        </a:cu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8</xdr:col>
      <xdr:colOff>1438275</xdr:colOff>
      <xdr:row>81</xdr:row>
      <xdr:rowOff>85725</xdr:rowOff>
    </xdr:from>
    <xdr:to>
      <xdr:col>10</xdr:col>
      <xdr:colOff>1187060</xdr:colOff>
      <xdr:row>88</xdr:row>
      <xdr:rowOff>19050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77375" y="13973175"/>
          <a:ext cx="2834886" cy="1133475"/>
        </a:xfrm>
        <a:prstGeom prst="rect">
          <a:avLst/>
        </a:prstGeom>
      </xdr:spPr>
    </xdr:pic>
    <xdr:clientData/>
  </xdr:twoCellAnchor>
  <xdr:twoCellAnchor>
    <xdr:from>
      <xdr:col>10</xdr:col>
      <xdr:colOff>647700</xdr:colOff>
      <xdr:row>85</xdr:row>
      <xdr:rowOff>161925</xdr:rowOff>
    </xdr:from>
    <xdr:to>
      <xdr:col>12</xdr:col>
      <xdr:colOff>76200</xdr:colOff>
      <xdr:row>88</xdr:row>
      <xdr:rowOff>57150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/>
      </xdr:nvSpPr>
      <xdr:spPr>
        <a:xfrm>
          <a:off x="11772900" y="14735175"/>
          <a:ext cx="1428750" cy="40957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被用者保険</a:t>
          </a:r>
        </a:p>
      </xdr:txBody>
    </xdr:sp>
    <xdr:clientData/>
  </xdr:twoCellAnchor>
  <xdr:twoCellAnchor>
    <xdr:from>
      <xdr:col>9</xdr:col>
      <xdr:colOff>390525</xdr:colOff>
      <xdr:row>16</xdr:row>
      <xdr:rowOff>9525</xdr:rowOff>
    </xdr:from>
    <xdr:to>
      <xdr:col>9</xdr:col>
      <xdr:colOff>400051</xdr:colOff>
      <xdr:row>24</xdr:row>
      <xdr:rowOff>9525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flipH="1">
          <a:off x="10829925" y="2752725"/>
          <a:ext cx="9526" cy="1371600"/>
        </a:xfrm>
        <a:prstGeom prst="straightConnector1">
          <a:avLst/>
        </a:prstGeom>
        <a:ln w="2222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44"/>
  <sheetViews>
    <sheetView workbookViewId="0">
      <pane ySplit="1932" activePane="bottomLeft"/>
      <selection pane="bottomLeft" activeCell="Y44" sqref="Y44"/>
    </sheetView>
  </sheetViews>
  <sheetFormatPr defaultRowHeight="13.2" x14ac:dyDescent="0.2"/>
  <cols>
    <col min="1" max="1" width="3.6640625" customWidth="1"/>
    <col min="2" max="2" width="11.33203125" customWidth="1"/>
    <col min="3" max="3" width="12.33203125" customWidth="1"/>
    <col min="4" max="4" width="9" customWidth="1"/>
    <col min="5" max="5" width="11" bestFit="1" customWidth="1"/>
    <col min="6" max="8" width="9.109375" bestFit="1" customWidth="1"/>
    <col min="9" max="10" width="10.21875" bestFit="1" customWidth="1"/>
    <col min="11" max="11" width="9.109375" bestFit="1" customWidth="1"/>
    <col min="12" max="12" width="12.44140625" customWidth="1"/>
    <col min="13" max="13" width="9.109375" bestFit="1" customWidth="1"/>
    <col min="14" max="14" width="10.21875" bestFit="1" customWidth="1"/>
    <col min="15" max="16" width="10.33203125" bestFit="1" customWidth="1"/>
    <col min="17" max="18" width="9.109375" bestFit="1" customWidth="1"/>
    <col min="19" max="19" width="11.77734375" customWidth="1"/>
    <col min="20" max="21" width="9.109375" bestFit="1" customWidth="1"/>
    <col min="22" max="22" width="11.44140625" customWidth="1"/>
    <col min="23" max="24" width="9.109375" bestFit="1" customWidth="1"/>
    <col min="25" max="25" width="9.21875" bestFit="1" customWidth="1"/>
    <col min="26" max="26" width="9.109375" bestFit="1" customWidth="1"/>
    <col min="27" max="27" width="9.21875" bestFit="1" customWidth="1"/>
    <col min="28" max="30" width="9.109375" bestFit="1" customWidth="1"/>
    <col min="31" max="31" width="9.21875" bestFit="1" customWidth="1"/>
    <col min="32" max="32" width="10.33203125" customWidth="1"/>
    <col min="33" max="35" width="9.109375" bestFit="1" customWidth="1"/>
    <col min="36" max="36" width="10.33203125" bestFit="1" customWidth="1"/>
    <col min="257" max="257" width="3.6640625" customWidth="1"/>
    <col min="258" max="258" width="11.33203125" customWidth="1"/>
    <col min="259" max="259" width="12.33203125" customWidth="1"/>
    <col min="260" max="260" width="9" customWidth="1"/>
    <col min="261" max="261" width="11" bestFit="1" customWidth="1"/>
    <col min="262" max="264" width="9.109375" bestFit="1" customWidth="1"/>
    <col min="265" max="266" width="10.21875" bestFit="1" customWidth="1"/>
    <col min="267" max="267" width="9.109375" bestFit="1" customWidth="1"/>
    <col min="268" max="268" width="12.44140625" customWidth="1"/>
    <col min="269" max="269" width="9.109375" bestFit="1" customWidth="1"/>
    <col min="270" max="270" width="10.21875" bestFit="1" customWidth="1"/>
    <col min="271" max="272" width="10.33203125" bestFit="1" customWidth="1"/>
    <col min="273" max="274" width="9.109375" bestFit="1" customWidth="1"/>
    <col min="275" max="275" width="11.77734375" customWidth="1"/>
    <col min="276" max="277" width="9.109375" bestFit="1" customWidth="1"/>
    <col min="278" max="278" width="11.44140625" customWidth="1"/>
    <col min="279" max="280" width="9.109375" bestFit="1" customWidth="1"/>
    <col min="281" max="281" width="9.21875" bestFit="1" customWidth="1"/>
    <col min="282" max="282" width="9.109375" bestFit="1" customWidth="1"/>
    <col min="283" max="283" width="9.21875" bestFit="1" customWidth="1"/>
    <col min="284" max="286" width="9.109375" bestFit="1" customWidth="1"/>
    <col min="287" max="287" width="9.21875" bestFit="1" customWidth="1"/>
    <col min="288" max="288" width="10.33203125" customWidth="1"/>
    <col min="289" max="291" width="9.109375" bestFit="1" customWidth="1"/>
    <col min="292" max="292" width="10.33203125" bestFit="1" customWidth="1"/>
    <col min="513" max="513" width="3.6640625" customWidth="1"/>
    <col min="514" max="514" width="11.33203125" customWidth="1"/>
    <col min="515" max="515" width="12.33203125" customWidth="1"/>
    <col min="516" max="516" width="9" customWidth="1"/>
    <col min="517" max="517" width="11" bestFit="1" customWidth="1"/>
    <col min="518" max="520" width="9.109375" bestFit="1" customWidth="1"/>
    <col min="521" max="522" width="10.21875" bestFit="1" customWidth="1"/>
    <col min="523" max="523" width="9.109375" bestFit="1" customWidth="1"/>
    <col min="524" max="524" width="12.44140625" customWidth="1"/>
    <col min="525" max="525" width="9.109375" bestFit="1" customWidth="1"/>
    <col min="526" max="526" width="10.21875" bestFit="1" customWidth="1"/>
    <col min="527" max="528" width="10.33203125" bestFit="1" customWidth="1"/>
    <col min="529" max="530" width="9.109375" bestFit="1" customWidth="1"/>
    <col min="531" max="531" width="11.77734375" customWidth="1"/>
    <col min="532" max="533" width="9.109375" bestFit="1" customWidth="1"/>
    <col min="534" max="534" width="11.44140625" customWidth="1"/>
    <col min="535" max="536" width="9.109375" bestFit="1" customWidth="1"/>
    <col min="537" max="537" width="9.21875" bestFit="1" customWidth="1"/>
    <col min="538" max="538" width="9.109375" bestFit="1" customWidth="1"/>
    <col min="539" max="539" width="9.21875" bestFit="1" customWidth="1"/>
    <col min="540" max="542" width="9.109375" bestFit="1" customWidth="1"/>
    <col min="543" max="543" width="9.21875" bestFit="1" customWidth="1"/>
    <col min="544" max="544" width="10.33203125" customWidth="1"/>
    <col min="545" max="547" width="9.109375" bestFit="1" customWidth="1"/>
    <col min="548" max="548" width="10.33203125" bestFit="1" customWidth="1"/>
    <col min="769" max="769" width="3.6640625" customWidth="1"/>
    <col min="770" max="770" width="11.33203125" customWidth="1"/>
    <col min="771" max="771" width="12.33203125" customWidth="1"/>
    <col min="772" max="772" width="9" customWidth="1"/>
    <col min="773" max="773" width="11" bestFit="1" customWidth="1"/>
    <col min="774" max="776" width="9.109375" bestFit="1" customWidth="1"/>
    <col min="777" max="778" width="10.21875" bestFit="1" customWidth="1"/>
    <col min="779" max="779" width="9.109375" bestFit="1" customWidth="1"/>
    <col min="780" max="780" width="12.44140625" customWidth="1"/>
    <col min="781" max="781" width="9.109375" bestFit="1" customWidth="1"/>
    <col min="782" max="782" width="10.21875" bestFit="1" customWidth="1"/>
    <col min="783" max="784" width="10.33203125" bestFit="1" customWidth="1"/>
    <col min="785" max="786" width="9.109375" bestFit="1" customWidth="1"/>
    <col min="787" max="787" width="11.77734375" customWidth="1"/>
    <col min="788" max="789" width="9.109375" bestFit="1" customWidth="1"/>
    <col min="790" max="790" width="11.44140625" customWidth="1"/>
    <col min="791" max="792" width="9.109375" bestFit="1" customWidth="1"/>
    <col min="793" max="793" width="9.21875" bestFit="1" customWidth="1"/>
    <col min="794" max="794" width="9.109375" bestFit="1" customWidth="1"/>
    <col min="795" max="795" width="9.21875" bestFit="1" customWidth="1"/>
    <col min="796" max="798" width="9.109375" bestFit="1" customWidth="1"/>
    <col min="799" max="799" width="9.21875" bestFit="1" customWidth="1"/>
    <col min="800" max="800" width="10.33203125" customWidth="1"/>
    <col min="801" max="803" width="9.109375" bestFit="1" customWidth="1"/>
    <col min="804" max="804" width="10.33203125" bestFit="1" customWidth="1"/>
    <col min="1025" max="1025" width="3.6640625" customWidth="1"/>
    <col min="1026" max="1026" width="11.33203125" customWidth="1"/>
    <col min="1027" max="1027" width="12.33203125" customWidth="1"/>
    <col min="1028" max="1028" width="9" customWidth="1"/>
    <col min="1029" max="1029" width="11" bestFit="1" customWidth="1"/>
    <col min="1030" max="1032" width="9.109375" bestFit="1" customWidth="1"/>
    <col min="1033" max="1034" width="10.21875" bestFit="1" customWidth="1"/>
    <col min="1035" max="1035" width="9.109375" bestFit="1" customWidth="1"/>
    <col min="1036" max="1036" width="12.44140625" customWidth="1"/>
    <col min="1037" max="1037" width="9.109375" bestFit="1" customWidth="1"/>
    <col min="1038" max="1038" width="10.21875" bestFit="1" customWidth="1"/>
    <col min="1039" max="1040" width="10.33203125" bestFit="1" customWidth="1"/>
    <col min="1041" max="1042" width="9.109375" bestFit="1" customWidth="1"/>
    <col min="1043" max="1043" width="11.77734375" customWidth="1"/>
    <col min="1044" max="1045" width="9.109375" bestFit="1" customWidth="1"/>
    <col min="1046" max="1046" width="11.44140625" customWidth="1"/>
    <col min="1047" max="1048" width="9.109375" bestFit="1" customWidth="1"/>
    <col min="1049" max="1049" width="9.21875" bestFit="1" customWidth="1"/>
    <col min="1050" max="1050" width="9.109375" bestFit="1" customWidth="1"/>
    <col min="1051" max="1051" width="9.21875" bestFit="1" customWidth="1"/>
    <col min="1052" max="1054" width="9.109375" bestFit="1" customWidth="1"/>
    <col min="1055" max="1055" width="9.21875" bestFit="1" customWidth="1"/>
    <col min="1056" max="1056" width="10.33203125" customWidth="1"/>
    <col min="1057" max="1059" width="9.109375" bestFit="1" customWidth="1"/>
    <col min="1060" max="1060" width="10.33203125" bestFit="1" customWidth="1"/>
    <col min="1281" max="1281" width="3.6640625" customWidth="1"/>
    <col min="1282" max="1282" width="11.33203125" customWidth="1"/>
    <col min="1283" max="1283" width="12.33203125" customWidth="1"/>
    <col min="1284" max="1284" width="9" customWidth="1"/>
    <col min="1285" max="1285" width="11" bestFit="1" customWidth="1"/>
    <col min="1286" max="1288" width="9.109375" bestFit="1" customWidth="1"/>
    <col min="1289" max="1290" width="10.21875" bestFit="1" customWidth="1"/>
    <col min="1291" max="1291" width="9.109375" bestFit="1" customWidth="1"/>
    <col min="1292" max="1292" width="12.44140625" customWidth="1"/>
    <col min="1293" max="1293" width="9.109375" bestFit="1" customWidth="1"/>
    <col min="1294" max="1294" width="10.21875" bestFit="1" customWidth="1"/>
    <col min="1295" max="1296" width="10.33203125" bestFit="1" customWidth="1"/>
    <col min="1297" max="1298" width="9.109375" bestFit="1" customWidth="1"/>
    <col min="1299" max="1299" width="11.77734375" customWidth="1"/>
    <col min="1300" max="1301" width="9.109375" bestFit="1" customWidth="1"/>
    <col min="1302" max="1302" width="11.44140625" customWidth="1"/>
    <col min="1303" max="1304" width="9.109375" bestFit="1" customWidth="1"/>
    <col min="1305" max="1305" width="9.21875" bestFit="1" customWidth="1"/>
    <col min="1306" max="1306" width="9.109375" bestFit="1" customWidth="1"/>
    <col min="1307" max="1307" width="9.21875" bestFit="1" customWidth="1"/>
    <col min="1308" max="1310" width="9.109375" bestFit="1" customWidth="1"/>
    <col min="1311" max="1311" width="9.21875" bestFit="1" customWidth="1"/>
    <col min="1312" max="1312" width="10.33203125" customWidth="1"/>
    <col min="1313" max="1315" width="9.109375" bestFit="1" customWidth="1"/>
    <col min="1316" max="1316" width="10.33203125" bestFit="1" customWidth="1"/>
    <col min="1537" max="1537" width="3.6640625" customWidth="1"/>
    <col min="1538" max="1538" width="11.33203125" customWidth="1"/>
    <col min="1539" max="1539" width="12.33203125" customWidth="1"/>
    <col min="1540" max="1540" width="9" customWidth="1"/>
    <col min="1541" max="1541" width="11" bestFit="1" customWidth="1"/>
    <col min="1542" max="1544" width="9.109375" bestFit="1" customWidth="1"/>
    <col min="1545" max="1546" width="10.21875" bestFit="1" customWidth="1"/>
    <col min="1547" max="1547" width="9.109375" bestFit="1" customWidth="1"/>
    <col min="1548" max="1548" width="12.44140625" customWidth="1"/>
    <col min="1549" max="1549" width="9.109375" bestFit="1" customWidth="1"/>
    <col min="1550" max="1550" width="10.21875" bestFit="1" customWidth="1"/>
    <col min="1551" max="1552" width="10.33203125" bestFit="1" customWidth="1"/>
    <col min="1553" max="1554" width="9.109375" bestFit="1" customWidth="1"/>
    <col min="1555" max="1555" width="11.77734375" customWidth="1"/>
    <col min="1556" max="1557" width="9.109375" bestFit="1" customWidth="1"/>
    <col min="1558" max="1558" width="11.44140625" customWidth="1"/>
    <col min="1559" max="1560" width="9.109375" bestFit="1" customWidth="1"/>
    <col min="1561" max="1561" width="9.21875" bestFit="1" customWidth="1"/>
    <col min="1562" max="1562" width="9.109375" bestFit="1" customWidth="1"/>
    <col min="1563" max="1563" width="9.21875" bestFit="1" customWidth="1"/>
    <col min="1564" max="1566" width="9.109375" bestFit="1" customWidth="1"/>
    <col min="1567" max="1567" width="9.21875" bestFit="1" customWidth="1"/>
    <col min="1568" max="1568" width="10.33203125" customWidth="1"/>
    <col min="1569" max="1571" width="9.109375" bestFit="1" customWidth="1"/>
    <col min="1572" max="1572" width="10.33203125" bestFit="1" customWidth="1"/>
    <col min="1793" max="1793" width="3.6640625" customWidth="1"/>
    <col min="1794" max="1794" width="11.33203125" customWidth="1"/>
    <col min="1795" max="1795" width="12.33203125" customWidth="1"/>
    <col min="1796" max="1796" width="9" customWidth="1"/>
    <col min="1797" max="1797" width="11" bestFit="1" customWidth="1"/>
    <col min="1798" max="1800" width="9.109375" bestFit="1" customWidth="1"/>
    <col min="1801" max="1802" width="10.21875" bestFit="1" customWidth="1"/>
    <col min="1803" max="1803" width="9.109375" bestFit="1" customWidth="1"/>
    <col min="1804" max="1804" width="12.44140625" customWidth="1"/>
    <col min="1805" max="1805" width="9.109375" bestFit="1" customWidth="1"/>
    <col min="1806" max="1806" width="10.21875" bestFit="1" customWidth="1"/>
    <col min="1807" max="1808" width="10.33203125" bestFit="1" customWidth="1"/>
    <col min="1809" max="1810" width="9.109375" bestFit="1" customWidth="1"/>
    <col min="1811" max="1811" width="11.77734375" customWidth="1"/>
    <col min="1812" max="1813" width="9.109375" bestFit="1" customWidth="1"/>
    <col min="1814" max="1814" width="11.44140625" customWidth="1"/>
    <col min="1815" max="1816" width="9.109375" bestFit="1" customWidth="1"/>
    <col min="1817" max="1817" width="9.21875" bestFit="1" customWidth="1"/>
    <col min="1818" max="1818" width="9.109375" bestFit="1" customWidth="1"/>
    <col min="1819" max="1819" width="9.21875" bestFit="1" customWidth="1"/>
    <col min="1820" max="1822" width="9.109375" bestFit="1" customWidth="1"/>
    <col min="1823" max="1823" width="9.21875" bestFit="1" customWidth="1"/>
    <col min="1824" max="1824" width="10.33203125" customWidth="1"/>
    <col min="1825" max="1827" width="9.109375" bestFit="1" customWidth="1"/>
    <col min="1828" max="1828" width="10.33203125" bestFit="1" customWidth="1"/>
    <col min="2049" max="2049" width="3.6640625" customWidth="1"/>
    <col min="2050" max="2050" width="11.33203125" customWidth="1"/>
    <col min="2051" max="2051" width="12.33203125" customWidth="1"/>
    <col min="2052" max="2052" width="9" customWidth="1"/>
    <col min="2053" max="2053" width="11" bestFit="1" customWidth="1"/>
    <col min="2054" max="2056" width="9.109375" bestFit="1" customWidth="1"/>
    <col min="2057" max="2058" width="10.21875" bestFit="1" customWidth="1"/>
    <col min="2059" max="2059" width="9.109375" bestFit="1" customWidth="1"/>
    <col min="2060" max="2060" width="12.44140625" customWidth="1"/>
    <col min="2061" max="2061" width="9.109375" bestFit="1" customWidth="1"/>
    <col min="2062" max="2062" width="10.21875" bestFit="1" customWidth="1"/>
    <col min="2063" max="2064" width="10.33203125" bestFit="1" customWidth="1"/>
    <col min="2065" max="2066" width="9.109375" bestFit="1" customWidth="1"/>
    <col min="2067" max="2067" width="11.77734375" customWidth="1"/>
    <col min="2068" max="2069" width="9.109375" bestFit="1" customWidth="1"/>
    <col min="2070" max="2070" width="11.44140625" customWidth="1"/>
    <col min="2071" max="2072" width="9.109375" bestFit="1" customWidth="1"/>
    <col min="2073" max="2073" width="9.21875" bestFit="1" customWidth="1"/>
    <col min="2074" max="2074" width="9.109375" bestFit="1" customWidth="1"/>
    <col min="2075" max="2075" width="9.21875" bestFit="1" customWidth="1"/>
    <col min="2076" max="2078" width="9.109375" bestFit="1" customWidth="1"/>
    <col min="2079" max="2079" width="9.21875" bestFit="1" customWidth="1"/>
    <col min="2080" max="2080" width="10.33203125" customWidth="1"/>
    <col min="2081" max="2083" width="9.109375" bestFit="1" customWidth="1"/>
    <col min="2084" max="2084" width="10.33203125" bestFit="1" customWidth="1"/>
    <col min="2305" max="2305" width="3.6640625" customWidth="1"/>
    <col min="2306" max="2306" width="11.33203125" customWidth="1"/>
    <col min="2307" max="2307" width="12.33203125" customWidth="1"/>
    <col min="2308" max="2308" width="9" customWidth="1"/>
    <col min="2309" max="2309" width="11" bestFit="1" customWidth="1"/>
    <col min="2310" max="2312" width="9.109375" bestFit="1" customWidth="1"/>
    <col min="2313" max="2314" width="10.21875" bestFit="1" customWidth="1"/>
    <col min="2315" max="2315" width="9.109375" bestFit="1" customWidth="1"/>
    <col min="2316" max="2316" width="12.44140625" customWidth="1"/>
    <col min="2317" max="2317" width="9.109375" bestFit="1" customWidth="1"/>
    <col min="2318" max="2318" width="10.21875" bestFit="1" customWidth="1"/>
    <col min="2319" max="2320" width="10.33203125" bestFit="1" customWidth="1"/>
    <col min="2321" max="2322" width="9.109375" bestFit="1" customWidth="1"/>
    <col min="2323" max="2323" width="11.77734375" customWidth="1"/>
    <col min="2324" max="2325" width="9.109375" bestFit="1" customWidth="1"/>
    <col min="2326" max="2326" width="11.44140625" customWidth="1"/>
    <col min="2327" max="2328" width="9.109375" bestFit="1" customWidth="1"/>
    <col min="2329" max="2329" width="9.21875" bestFit="1" customWidth="1"/>
    <col min="2330" max="2330" width="9.109375" bestFit="1" customWidth="1"/>
    <col min="2331" max="2331" width="9.21875" bestFit="1" customWidth="1"/>
    <col min="2332" max="2334" width="9.109375" bestFit="1" customWidth="1"/>
    <col min="2335" max="2335" width="9.21875" bestFit="1" customWidth="1"/>
    <col min="2336" max="2336" width="10.33203125" customWidth="1"/>
    <col min="2337" max="2339" width="9.109375" bestFit="1" customWidth="1"/>
    <col min="2340" max="2340" width="10.33203125" bestFit="1" customWidth="1"/>
    <col min="2561" max="2561" width="3.6640625" customWidth="1"/>
    <col min="2562" max="2562" width="11.33203125" customWidth="1"/>
    <col min="2563" max="2563" width="12.33203125" customWidth="1"/>
    <col min="2564" max="2564" width="9" customWidth="1"/>
    <col min="2565" max="2565" width="11" bestFit="1" customWidth="1"/>
    <col min="2566" max="2568" width="9.109375" bestFit="1" customWidth="1"/>
    <col min="2569" max="2570" width="10.21875" bestFit="1" customWidth="1"/>
    <col min="2571" max="2571" width="9.109375" bestFit="1" customWidth="1"/>
    <col min="2572" max="2572" width="12.44140625" customWidth="1"/>
    <col min="2573" max="2573" width="9.109375" bestFit="1" customWidth="1"/>
    <col min="2574" max="2574" width="10.21875" bestFit="1" customWidth="1"/>
    <col min="2575" max="2576" width="10.33203125" bestFit="1" customWidth="1"/>
    <col min="2577" max="2578" width="9.109375" bestFit="1" customWidth="1"/>
    <col min="2579" max="2579" width="11.77734375" customWidth="1"/>
    <col min="2580" max="2581" width="9.109375" bestFit="1" customWidth="1"/>
    <col min="2582" max="2582" width="11.44140625" customWidth="1"/>
    <col min="2583" max="2584" width="9.109375" bestFit="1" customWidth="1"/>
    <col min="2585" max="2585" width="9.21875" bestFit="1" customWidth="1"/>
    <col min="2586" max="2586" width="9.109375" bestFit="1" customWidth="1"/>
    <col min="2587" max="2587" width="9.21875" bestFit="1" customWidth="1"/>
    <col min="2588" max="2590" width="9.109375" bestFit="1" customWidth="1"/>
    <col min="2591" max="2591" width="9.21875" bestFit="1" customWidth="1"/>
    <col min="2592" max="2592" width="10.33203125" customWidth="1"/>
    <col min="2593" max="2595" width="9.109375" bestFit="1" customWidth="1"/>
    <col min="2596" max="2596" width="10.33203125" bestFit="1" customWidth="1"/>
    <col min="2817" max="2817" width="3.6640625" customWidth="1"/>
    <col min="2818" max="2818" width="11.33203125" customWidth="1"/>
    <col min="2819" max="2819" width="12.33203125" customWidth="1"/>
    <col min="2820" max="2820" width="9" customWidth="1"/>
    <col min="2821" max="2821" width="11" bestFit="1" customWidth="1"/>
    <col min="2822" max="2824" width="9.109375" bestFit="1" customWidth="1"/>
    <col min="2825" max="2826" width="10.21875" bestFit="1" customWidth="1"/>
    <col min="2827" max="2827" width="9.109375" bestFit="1" customWidth="1"/>
    <col min="2828" max="2828" width="12.44140625" customWidth="1"/>
    <col min="2829" max="2829" width="9.109375" bestFit="1" customWidth="1"/>
    <col min="2830" max="2830" width="10.21875" bestFit="1" customWidth="1"/>
    <col min="2831" max="2832" width="10.33203125" bestFit="1" customWidth="1"/>
    <col min="2833" max="2834" width="9.109375" bestFit="1" customWidth="1"/>
    <col min="2835" max="2835" width="11.77734375" customWidth="1"/>
    <col min="2836" max="2837" width="9.109375" bestFit="1" customWidth="1"/>
    <col min="2838" max="2838" width="11.44140625" customWidth="1"/>
    <col min="2839" max="2840" width="9.109375" bestFit="1" customWidth="1"/>
    <col min="2841" max="2841" width="9.21875" bestFit="1" customWidth="1"/>
    <col min="2842" max="2842" width="9.109375" bestFit="1" customWidth="1"/>
    <col min="2843" max="2843" width="9.21875" bestFit="1" customWidth="1"/>
    <col min="2844" max="2846" width="9.109375" bestFit="1" customWidth="1"/>
    <col min="2847" max="2847" width="9.21875" bestFit="1" customWidth="1"/>
    <col min="2848" max="2848" width="10.33203125" customWidth="1"/>
    <col min="2849" max="2851" width="9.109375" bestFit="1" customWidth="1"/>
    <col min="2852" max="2852" width="10.33203125" bestFit="1" customWidth="1"/>
    <col min="3073" max="3073" width="3.6640625" customWidth="1"/>
    <col min="3074" max="3074" width="11.33203125" customWidth="1"/>
    <col min="3075" max="3075" width="12.33203125" customWidth="1"/>
    <col min="3076" max="3076" width="9" customWidth="1"/>
    <col min="3077" max="3077" width="11" bestFit="1" customWidth="1"/>
    <col min="3078" max="3080" width="9.109375" bestFit="1" customWidth="1"/>
    <col min="3081" max="3082" width="10.21875" bestFit="1" customWidth="1"/>
    <col min="3083" max="3083" width="9.109375" bestFit="1" customWidth="1"/>
    <col min="3084" max="3084" width="12.44140625" customWidth="1"/>
    <col min="3085" max="3085" width="9.109375" bestFit="1" customWidth="1"/>
    <col min="3086" max="3086" width="10.21875" bestFit="1" customWidth="1"/>
    <col min="3087" max="3088" width="10.33203125" bestFit="1" customWidth="1"/>
    <col min="3089" max="3090" width="9.109375" bestFit="1" customWidth="1"/>
    <col min="3091" max="3091" width="11.77734375" customWidth="1"/>
    <col min="3092" max="3093" width="9.109375" bestFit="1" customWidth="1"/>
    <col min="3094" max="3094" width="11.44140625" customWidth="1"/>
    <col min="3095" max="3096" width="9.109375" bestFit="1" customWidth="1"/>
    <col min="3097" max="3097" width="9.21875" bestFit="1" customWidth="1"/>
    <col min="3098" max="3098" width="9.109375" bestFit="1" customWidth="1"/>
    <col min="3099" max="3099" width="9.21875" bestFit="1" customWidth="1"/>
    <col min="3100" max="3102" width="9.109375" bestFit="1" customWidth="1"/>
    <col min="3103" max="3103" width="9.21875" bestFit="1" customWidth="1"/>
    <col min="3104" max="3104" width="10.33203125" customWidth="1"/>
    <col min="3105" max="3107" width="9.109375" bestFit="1" customWidth="1"/>
    <col min="3108" max="3108" width="10.33203125" bestFit="1" customWidth="1"/>
    <col min="3329" max="3329" width="3.6640625" customWidth="1"/>
    <col min="3330" max="3330" width="11.33203125" customWidth="1"/>
    <col min="3331" max="3331" width="12.33203125" customWidth="1"/>
    <col min="3332" max="3332" width="9" customWidth="1"/>
    <col min="3333" max="3333" width="11" bestFit="1" customWidth="1"/>
    <col min="3334" max="3336" width="9.109375" bestFit="1" customWidth="1"/>
    <col min="3337" max="3338" width="10.21875" bestFit="1" customWidth="1"/>
    <col min="3339" max="3339" width="9.109375" bestFit="1" customWidth="1"/>
    <col min="3340" max="3340" width="12.44140625" customWidth="1"/>
    <col min="3341" max="3341" width="9.109375" bestFit="1" customWidth="1"/>
    <col min="3342" max="3342" width="10.21875" bestFit="1" customWidth="1"/>
    <col min="3343" max="3344" width="10.33203125" bestFit="1" customWidth="1"/>
    <col min="3345" max="3346" width="9.109375" bestFit="1" customWidth="1"/>
    <col min="3347" max="3347" width="11.77734375" customWidth="1"/>
    <col min="3348" max="3349" width="9.109375" bestFit="1" customWidth="1"/>
    <col min="3350" max="3350" width="11.44140625" customWidth="1"/>
    <col min="3351" max="3352" width="9.109375" bestFit="1" customWidth="1"/>
    <col min="3353" max="3353" width="9.21875" bestFit="1" customWidth="1"/>
    <col min="3354" max="3354" width="9.109375" bestFit="1" customWidth="1"/>
    <col min="3355" max="3355" width="9.21875" bestFit="1" customWidth="1"/>
    <col min="3356" max="3358" width="9.109375" bestFit="1" customWidth="1"/>
    <col min="3359" max="3359" width="9.21875" bestFit="1" customWidth="1"/>
    <col min="3360" max="3360" width="10.33203125" customWidth="1"/>
    <col min="3361" max="3363" width="9.109375" bestFit="1" customWidth="1"/>
    <col min="3364" max="3364" width="10.33203125" bestFit="1" customWidth="1"/>
    <col min="3585" max="3585" width="3.6640625" customWidth="1"/>
    <col min="3586" max="3586" width="11.33203125" customWidth="1"/>
    <col min="3587" max="3587" width="12.33203125" customWidth="1"/>
    <col min="3588" max="3588" width="9" customWidth="1"/>
    <col min="3589" max="3589" width="11" bestFit="1" customWidth="1"/>
    <col min="3590" max="3592" width="9.109375" bestFit="1" customWidth="1"/>
    <col min="3593" max="3594" width="10.21875" bestFit="1" customWidth="1"/>
    <col min="3595" max="3595" width="9.109375" bestFit="1" customWidth="1"/>
    <col min="3596" max="3596" width="12.44140625" customWidth="1"/>
    <col min="3597" max="3597" width="9.109375" bestFit="1" customWidth="1"/>
    <col min="3598" max="3598" width="10.21875" bestFit="1" customWidth="1"/>
    <col min="3599" max="3600" width="10.33203125" bestFit="1" customWidth="1"/>
    <col min="3601" max="3602" width="9.109375" bestFit="1" customWidth="1"/>
    <col min="3603" max="3603" width="11.77734375" customWidth="1"/>
    <col min="3604" max="3605" width="9.109375" bestFit="1" customWidth="1"/>
    <col min="3606" max="3606" width="11.44140625" customWidth="1"/>
    <col min="3607" max="3608" width="9.109375" bestFit="1" customWidth="1"/>
    <col min="3609" max="3609" width="9.21875" bestFit="1" customWidth="1"/>
    <col min="3610" max="3610" width="9.109375" bestFit="1" customWidth="1"/>
    <col min="3611" max="3611" width="9.21875" bestFit="1" customWidth="1"/>
    <col min="3612" max="3614" width="9.109375" bestFit="1" customWidth="1"/>
    <col min="3615" max="3615" width="9.21875" bestFit="1" customWidth="1"/>
    <col min="3616" max="3616" width="10.33203125" customWidth="1"/>
    <col min="3617" max="3619" width="9.109375" bestFit="1" customWidth="1"/>
    <col min="3620" max="3620" width="10.33203125" bestFit="1" customWidth="1"/>
    <col min="3841" max="3841" width="3.6640625" customWidth="1"/>
    <col min="3842" max="3842" width="11.33203125" customWidth="1"/>
    <col min="3843" max="3843" width="12.33203125" customWidth="1"/>
    <col min="3844" max="3844" width="9" customWidth="1"/>
    <col min="3845" max="3845" width="11" bestFit="1" customWidth="1"/>
    <col min="3846" max="3848" width="9.109375" bestFit="1" customWidth="1"/>
    <col min="3849" max="3850" width="10.21875" bestFit="1" customWidth="1"/>
    <col min="3851" max="3851" width="9.109375" bestFit="1" customWidth="1"/>
    <col min="3852" max="3852" width="12.44140625" customWidth="1"/>
    <col min="3853" max="3853" width="9.109375" bestFit="1" customWidth="1"/>
    <col min="3854" max="3854" width="10.21875" bestFit="1" customWidth="1"/>
    <col min="3855" max="3856" width="10.33203125" bestFit="1" customWidth="1"/>
    <col min="3857" max="3858" width="9.109375" bestFit="1" customWidth="1"/>
    <col min="3859" max="3859" width="11.77734375" customWidth="1"/>
    <col min="3860" max="3861" width="9.109375" bestFit="1" customWidth="1"/>
    <col min="3862" max="3862" width="11.44140625" customWidth="1"/>
    <col min="3863" max="3864" width="9.109375" bestFit="1" customWidth="1"/>
    <col min="3865" max="3865" width="9.21875" bestFit="1" customWidth="1"/>
    <col min="3866" max="3866" width="9.109375" bestFit="1" customWidth="1"/>
    <col min="3867" max="3867" width="9.21875" bestFit="1" customWidth="1"/>
    <col min="3868" max="3870" width="9.109375" bestFit="1" customWidth="1"/>
    <col min="3871" max="3871" width="9.21875" bestFit="1" customWidth="1"/>
    <col min="3872" max="3872" width="10.33203125" customWidth="1"/>
    <col min="3873" max="3875" width="9.109375" bestFit="1" customWidth="1"/>
    <col min="3876" max="3876" width="10.33203125" bestFit="1" customWidth="1"/>
    <col min="4097" max="4097" width="3.6640625" customWidth="1"/>
    <col min="4098" max="4098" width="11.33203125" customWidth="1"/>
    <col min="4099" max="4099" width="12.33203125" customWidth="1"/>
    <col min="4100" max="4100" width="9" customWidth="1"/>
    <col min="4101" max="4101" width="11" bestFit="1" customWidth="1"/>
    <col min="4102" max="4104" width="9.109375" bestFit="1" customWidth="1"/>
    <col min="4105" max="4106" width="10.21875" bestFit="1" customWidth="1"/>
    <col min="4107" max="4107" width="9.109375" bestFit="1" customWidth="1"/>
    <col min="4108" max="4108" width="12.44140625" customWidth="1"/>
    <col min="4109" max="4109" width="9.109375" bestFit="1" customWidth="1"/>
    <col min="4110" max="4110" width="10.21875" bestFit="1" customWidth="1"/>
    <col min="4111" max="4112" width="10.33203125" bestFit="1" customWidth="1"/>
    <col min="4113" max="4114" width="9.109375" bestFit="1" customWidth="1"/>
    <col min="4115" max="4115" width="11.77734375" customWidth="1"/>
    <col min="4116" max="4117" width="9.109375" bestFit="1" customWidth="1"/>
    <col min="4118" max="4118" width="11.44140625" customWidth="1"/>
    <col min="4119" max="4120" width="9.109375" bestFit="1" customWidth="1"/>
    <col min="4121" max="4121" width="9.21875" bestFit="1" customWidth="1"/>
    <col min="4122" max="4122" width="9.109375" bestFit="1" customWidth="1"/>
    <col min="4123" max="4123" width="9.21875" bestFit="1" customWidth="1"/>
    <col min="4124" max="4126" width="9.109375" bestFit="1" customWidth="1"/>
    <col min="4127" max="4127" width="9.21875" bestFit="1" customWidth="1"/>
    <col min="4128" max="4128" width="10.33203125" customWidth="1"/>
    <col min="4129" max="4131" width="9.109375" bestFit="1" customWidth="1"/>
    <col min="4132" max="4132" width="10.33203125" bestFit="1" customWidth="1"/>
    <col min="4353" max="4353" width="3.6640625" customWidth="1"/>
    <col min="4354" max="4354" width="11.33203125" customWidth="1"/>
    <col min="4355" max="4355" width="12.33203125" customWidth="1"/>
    <col min="4356" max="4356" width="9" customWidth="1"/>
    <col min="4357" max="4357" width="11" bestFit="1" customWidth="1"/>
    <col min="4358" max="4360" width="9.109375" bestFit="1" customWidth="1"/>
    <col min="4361" max="4362" width="10.21875" bestFit="1" customWidth="1"/>
    <col min="4363" max="4363" width="9.109375" bestFit="1" customWidth="1"/>
    <col min="4364" max="4364" width="12.44140625" customWidth="1"/>
    <col min="4365" max="4365" width="9.109375" bestFit="1" customWidth="1"/>
    <col min="4366" max="4366" width="10.21875" bestFit="1" customWidth="1"/>
    <col min="4367" max="4368" width="10.33203125" bestFit="1" customWidth="1"/>
    <col min="4369" max="4370" width="9.109375" bestFit="1" customWidth="1"/>
    <col min="4371" max="4371" width="11.77734375" customWidth="1"/>
    <col min="4372" max="4373" width="9.109375" bestFit="1" customWidth="1"/>
    <col min="4374" max="4374" width="11.44140625" customWidth="1"/>
    <col min="4375" max="4376" width="9.109375" bestFit="1" customWidth="1"/>
    <col min="4377" max="4377" width="9.21875" bestFit="1" customWidth="1"/>
    <col min="4378" max="4378" width="9.109375" bestFit="1" customWidth="1"/>
    <col min="4379" max="4379" width="9.21875" bestFit="1" customWidth="1"/>
    <col min="4380" max="4382" width="9.109375" bestFit="1" customWidth="1"/>
    <col min="4383" max="4383" width="9.21875" bestFit="1" customWidth="1"/>
    <col min="4384" max="4384" width="10.33203125" customWidth="1"/>
    <col min="4385" max="4387" width="9.109375" bestFit="1" customWidth="1"/>
    <col min="4388" max="4388" width="10.33203125" bestFit="1" customWidth="1"/>
    <col min="4609" max="4609" width="3.6640625" customWidth="1"/>
    <col min="4610" max="4610" width="11.33203125" customWidth="1"/>
    <col min="4611" max="4611" width="12.33203125" customWidth="1"/>
    <col min="4612" max="4612" width="9" customWidth="1"/>
    <col min="4613" max="4613" width="11" bestFit="1" customWidth="1"/>
    <col min="4614" max="4616" width="9.109375" bestFit="1" customWidth="1"/>
    <col min="4617" max="4618" width="10.21875" bestFit="1" customWidth="1"/>
    <col min="4619" max="4619" width="9.109375" bestFit="1" customWidth="1"/>
    <col min="4620" max="4620" width="12.44140625" customWidth="1"/>
    <col min="4621" max="4621" width="9.109375" bestFit="1" customWidth="1"/>
    <col min="4622" max="4622" width="10.21875" bestFit="1" customWidth="1"/>
    <col min="4623" max="4624" width="10.33203125" bestFit="1" customWidth="1"/>
    <col min="4625" max="4626" width="9.109375" bestFit="1" customWidth="1"/>
    <col min="4627" max="4627" width="11.77734375" customWidth="1"/>
    <col min="4628" max="4629" width="9.109375" bestFit="1" customWidth="1"/>
    <col min="4630" max="4630" width="11.44140625" customWidth="1"/>
    <col min="4631" max="4632" width="9.109375" bestFit="1" customWidth="1"/>
    <col min="4633" max="4633" width="9.21875" bestFit="1" customWidth="1"/>
    <col min="4634" max="4634" width="9.109375" bestFit="1" customWidth="1"/>
    <col min="4635" max="4635" width="9.21875" bestFit="1" customWidth="1"/>
    <col min="4636" max="4638" width="9.109375" bestFit="1" customWidth="1"/>
    <col min="4639" max="4639" width="9.21875" bestFit="1" customWidth="1"/>
    <col min="4640" max="4640" width="10.33203125" customWidth="1"/>
    <col min="4641" max="4643" width="9.109375" bestFit="1" customWidth="1"/>
    <col min="4644" max="4644" width="10.33203125" bestFit="1" customWidth="1"/>
    <col min="4865" max="4865" width="3.6640625" customWidth="1"/>
    <col min="4866" max="4866" width="11.33203125" customWidth="1"/>
    <col min="4867" max="4867" width="12.33203125" customWidth="1"/>
    <col min="4868" max="4868" width="9" customWidth="1"/>
    <col min="4869" max="4869" width="11" bestFit="1" customWidth="1"/>
    <col min="4870" max="4872" width="9.109375" bestFit="1" customWidth="1"/>
    <col min="4873" max="4874" width="10.21875" bestFit="1" customWidth="1"/>
    <col min="4875" max="4875" width="9.109375" bestFit="1" customWidth="1"/>
    <col min="4876" max="4876" width="12.44140625" customWidth="1"/>
    <col min="4877" max="4877" width="9.109375" bestFit="1" customWidth="1"/>
    <col min="4878" max="4878" width="10.21875" bestFit="1" customWidth="1"/>
    <col min="4879" max="4880" width="10.33203125" bestFit="1" customWidth="1"/>
    <col min="4881" max="4882" width="9.109375" bestFit="1" customWidth="1"/>
    <col min="4883" max="4883" width="11.77734375" customWidth="1"/>
    <col min="4884" max="4885" width="9.109375" bestFit="1" customWidth="1"/>
    <col min="4886" max="4886" width="11.44140625" customWidth="1"/>
    <col min="4887" max="4888" width="9.109375" bestFit="1" customWidth="1"/>
    <col min="4889" max="4889" width="9.21875" bestFit="1" customWidth="1"/>
    <col min="4890" max="4890" width="9.109375" bestFit="1" customWidth="1"/>
    <col min="4891" max="4891" width="9.21875" bestFit="1" customWidth="1"/>
    <col min="4892" max="4894" width="9.109375" bestFit="1" customWidth="1"/>
    <col min="4895" max="4895" width="9.21875" bestFit="1" customWidth="1"/>
    <col min="4896" max="4896" width="10.33203125" customWidth="1"/>
    <col min="4897" max="4899" width="9.109375" bestFit="1" customWidth="1"/>
    <col min="4900" max="4900" width="10.33203125" bestFit="1" customWidth="1"/>
    <col min="5121" max="5121" width="3.6640625" customWidth="1"/>
    <col min="5122" max="5122" width="11.33203125" customWidth="1"/>
    <col min="5123" max="5123" width="12.33203125" customWidth="1"/>
    <col min="5124" max="5124" width="9" customWidth="1"/>
    <col min="5125" max="5125" width="11" bestFit="1" customWidth="1"/>
    <col min="5126" max="5128" width="9.109375" bestFit="1" customWidth="1"/>
    <col min="5129" max="5130" width="10.21875" bestFit="1" customWidth="1"/>
    <col min="5131" max="5131" width="9.109375" bestFit="1" customWidth="1"/>
    <col min="5132" max="5132" width="12.44140625" customWidth="1"/>
    <col min="5133" max="5133" width="9.109375" bestFit="1" customWidth="1"/>
    <col min="5134" max="5134" width="10.21875" bestFit="1" customWidth="1"/>
    <col min="5135" max="5136" width="10.33203125" bestFit="1" customWidth="1"/>
    <col min="5137" max="5138" width="9.109375" bestFit="1" customWidth="1"/>
    <col min="5139" max="5139" width="11.77734375" customWidth="1"/>
    <col min="5140" max="5141" width="9.109375" bestFit="1" customWidth="1"/>
    <col min="5142" max="5142" width="11.44140625" customWidth="1"/>
    <col min="5143" max="5144" width="9.109375" bestFit="1" customWidth="1"/>
    <col min="5145" max="5145" width="9.21875" bestFit="1" customWidth="1"/>
    <col min="5146" max="5146" width="9.109375" bestFit="1" customWidth="1"/>
    <col min="5147" max="5147" width="9.21875" bestFit="1" customWidth="1"/>
    <col min="5148" max="5150" width="9.109375" bestFit="1" customWidth="1"/>
    <col min="5151" max="5151" width="9.21875" bestFit="1" customWidth="1"/>
    <col min="5152" max="5152" width="10.33203125" customWidth="1"/>
    <col min="5153" max="5155" width="9.109375" bestFit="1" customWidth="1"/>
    <col min="5156" max="5156" width="10.33203125" bestFit="1" customWidth="1"/>
    <col min="5377" max="5377" width="3.6640625" customWidth="1"/>
    <col min="5378" max="5378" width="11.33203125" customWidth="1"/>
    <col min="5379" max="5379" width="12.33203125" customWidth="1"/>
    <col min="5380" max="5380" width="9" customWidth="1"/>
    <col min="5381" max="5381" width="11" bestFit="1" customWidth="1"/>
    <col min="5382" max="5384" width="9.109375" bestFit="1" customWidth="1"/>
    <col min="5385" max="5386" width="10.21875" bestFit="1" customWidth="1"/>
    <col min="5387" max="5387" width="9.109375" bestFit="1" customWidth="1"/>
    <col min="5388" max="5388" width="12.44140625" customWidth="1"/>
    <col min="5389" max="5389" width="9.109375" bestFit="1" customWidth="1"/>
    <col min="5390" max="5390" width="10.21875" bestFit="1" customWidth="1"/>
    <col min="5391" max="5392" width="10.33203125" bestFit="1" customWidth="1"/>
    <col min="5393" max="5394" width="9.109375" bestFit="1" customWidth="1"/>
    <col min="5395" max="5395" width="11.77734375" customWidth="1"/>
    <col min="5396" max="5397" width="9.109375" bestFit="1" customWidth="1"/>
    <col min="5398" max="5398" width="11.44140625" customWidth="1"/>
    <col min="5399" max="5400" width="9.109375" bestFit="1" customWidth="1"/>
    <col min="5401" max="5401" width="9.21875" bestFit="1" customWidth="1"/>
    <col min="5402" max="5402" width="9.109375" bestFit="1" customWidth="1"/>
    <col min="5403" max="5403" width="9.21875" bestFit="1" customWidth="1"/>
    <col min="5404" max="5406" width="9.109375" bestFit="1" customWidth="1"/>
    <col min="5407" max="5407" width="9.21875" bestFit="1" customWidth="1"/>
    <col min="5408" max="5408" width="10.33203125" customWidth="1"/>
    <col min="5409" max="5411" width="9.109375" bestFit="1" customWidth="1"/>
    <col min="5412" max="5412" width="10.33203125" bestFit="1" customWidth="1"/>
    <col min="5633" max="5633" width="3.6640625" customWidth="1"/>
    <col min="5634" max="5634" width="11.33203125" customWidth="1"/>
    <col min="5635" max="5635" width="12.33203125" customWidth="1"/>
    <col min="5636" max="5636" width="9" customWidth="1"/>
    <col min="5637" max="5637" width="11" bestFit="1" customWidth="1"/>
    <col min="5638" max="5640" width="9.109375" bestFit="1" customWidth="1"/>
    <col min="5641" max="5642" width="10.21875" bestFit="1" customWidth="1"/>
    <col min="5643" max="5643" width="9.109375" bestFit="1" customWidth="1"/>
    <col min="5644" max="5644" width="12.44140625" customWidth="1"/>
    <col min="5645" max="5645" width="9.109375" bestFit="1" customWidth="1"/>
    <col min="5646" max="5646" width="10.21875" bestFit="1" customWidth="1"/>
    <col min="5647" max="5648" width="10.33203125" bestFit="1" customWidth="1"/>
    <col min="5649" max="5650" width="9.109375" bestFit="1" customWidth="1"/>
    <col min="5651" max="5651" width="11.77734375" customWidth="1"/>
    <col min="5652" max="5653" width="9.109375" bestFit="1" customWidth="1"/>
    <col min="5654" max="5654" width="11.44140625" customWidth="1"/>
    <col min="5655" max="5656" width="9.109375" bestFit="1" customWidth="1"/>
    <col min="5657" max="5657" width="9.21875" bestFit="1" customWidth="1"/>
    <col min="5658" max="5658" width="9.109375" bestFit="1" customWidth="1"/>
    <col min="5659" max="5659" width="9.21875" bestFit="1" customWidth="1"/>
    <col min="5660" max="5662" width="9.109375" bestFit="1" customWidth="1"/>
    <col min="5663" max="5663" width="9.21875" bestFit="1" customWidth="1"/>
    <col min="5664" max="5664" width="10.33203125" customWidth="1"/>
    <col min="5665" max="5667" width="9.109375" bestFit="1" customWidth="1"/>
    <col min="5668" max="5668" width="10.33203125" bestFit="1" customWidth="1"/>
    <col min="5889" max="5889" width="3.6640625" customWidth="1"/>
    <col min="5890" max="5890" width="11.33203125" customWidth="1"/>
    <col min="5891" max="5891" width="12.33203125" customWidth="1"/>
    <col min="5892" max="5892" width="9" customWidth="1"/>
    <col min="5893" max="5893" width="11" bestFit="1" customWidth="1"/>
    <col min="5894" max="5896" width="9.109375" bestFit="1" customWidth="1"/>
    <col min="5897" max="5898" width="10.21875" bestFit="1" customWidth="1"/>
    <col min="5899" max="5899" width="9.109375" bestFit="1" customWidth="1"/>
    <col min="5900" max="5900" width="12.44140625" customWidth="1"/>
    <col min="5901" max="5901" width="9.109375" bestFit="1" customWidth="1"/>
    <col min="5902" max="5902" width="10.21875" bestFit="1" customWidth="1"/>
    <col min="5903" max="5904" width="10.33203125" bestFit="1" customWidth="1"/>
    <col min="5905" max="5906" width="9.109375" bestFit="1" customWidth="1"/>
    <col min="5907" max="5907" width="11.77734375" customWidth="1"/>
    <col min="5908" max="5909" width="9.109375" bestFit="1" customWidth="1"/>
    <col min="5910" max="5910" width="11.44140625" customWidth="1"/>
    <col min="5911" max="5912" width="9.109375" bestFit="1" customWidth="1"/>
    <col min="5913" max="5913" width="9.21875" bestFit="1" customWidth="1"/>
    <col min="5914" max="5914" width="9.109375" bestFit="1" customWidth="1"/>
    <col min="5915" max="5915" width="9.21875" bestFit="1" customWidth="1"/>
    <col min="5916" max="5918" width="9.109375" bestFit="1" customWidth="1"/>
    <col min="5919" max="5919" width="9.21875" bestFit="1" customWidth="1"/>
    <col min="5920" max="5920" width="10.33203125" customWidth="1"/>
    <col min="5921" max="5923" width="9.109375" bestFit="1" customWidth="1"/>
    <col min="5924" max="5924" width="10.33203125" bestFit="1" customWidth="1"/>
    <col min="6145" max="6145" width="3.6640625" customWidth="1"/>
    <col min="6146" max="6146" width="11.33203125" customWidth="1"/>
    <col min="6147" max="6147" width="12.33203125" customWidth="1"/>
    <col min="6148" max="6148" width="9" customWidth="1"/>
    <col min="6149" max="6149" width="11" bestFit="1" customWidth="1"/>
    <col min="6150" max="6152" width="9.109375" bestFit="1" customWidth="1"/>
    <col min="6153" max="6154" width="10.21875" bestFit="1" customWidth="1"/>
    <col min="6155" max="6155" width="9.109375" bestFit="1" customWidth="1"/>
    <col min="6156" max="6156" width="12.44140625" customWidth="1"/>
    <col min="6157" max="6157" width="9.109375" bestFit="1" customWidth="1"/>
    <col min="6158" max="6158" width="10.21875" bestFit="1" customWidth="1"/>
    <col min="6159" max="6160" width="10.33203125" bestFit="1" customWidth="1"/>
    <col min="6161" max="6162" width="9.109375" bestFit="1" customWidth="1"/>
    <col min="6163" max="6163" width="11.77734375" customWidth="1"/>
    <col min="6164" max="6165" width="9.109375" bestFit="1" customWidth="1"/>
    <col min="6166" max="6166" width="11.44140625" customWidth="1"/>
    <col min="6167" max="6168" width="9.109375" bestFit="1" customWidth="1"/>
    <col min="6169" max="6169" width="9.21875" bestFit="1" customWidth="1"/>
    <col min="6170" max="6170" width="9.109375" bestFit="1" customWidth="1"/>
    <col min="6171" max="6171" width="9.21875" bestFit="1" customWidth="1"/>
    <col min="6172" max="6174" width="9.109375" bestFit="1" customWidth="1"/>
    <col min="6175" max="6175" width="9.21875" bestFit="1" customWidth="1"/>
    <col min="6176" max="6176" width="10.33203125" customWidth="1"/>
    <col min="6177" max="6179" width="9.109375" bestFit="1" customWidth="1"/>
    <col min="6180" max="6180" width="10.33203125" bestFit="1" customWidth="1"/>
    <col min="6401" max="6401" width="3.6640625" customWidth="1"/>
    <col min="6402" max="6402" width="11.33203125" customWidth="1"/>
    <col min="6403" max="6403" width="12.33203125" customWidth="1"/>
    <col min="6404" max="6404" width="9" customWidth="1"/>
    <col min="6405" max="6405" width="11" bestFit="1" customWidth="1"/>
    <col min="6406" max="6408" width="9.109375" bestFit="1" customWidth="1"/>
    <col min="6409" max="6410" width="10.21875" bestFit="1" customWidth="1"/>
    <col min="6411" max="6411" width="9.109375" bestFit="1" customWidth="1"/>
    <col min="6412" max="6412" width="12.44140625" customWidth="1"/>
    <col min="6413" max="6413" width="9.109375" bestFit="1" customWidth="1"/>
    <col min="6414" max="6414" width="10.21875" bestFit="1" customWidth="1"/>
    <col min="6415" max="6416" width="10.33203125" bestFit="1" customWidth="1"/>
    <col min="6417" max="6418" width="9.109375" bestFit="1" customWidth="1"/>
    <col min="6419" max="6419" width="11.77734375" customWidth="1"/>
    <col min="6420" max="6421" width="9.109375" bestFit="1" customWidth="1"/>
    <col min="6422" max="6422" width="11.44140625" customWidth="1"/>
    <col min="6423" max="6424" width="9.109375" bestFit="1" customWidth="1"/>
    <col min="6425" max="6425" width="9.21875" bestFit="1" customWidth="1"/>
    <col min="6426" max="6426" width="9.109375" bestFit="1" customWidth="1"/>
    <col min="6427" max="6427" width="9.21875" bestFit="1" customWidth="1"/>
    <col min="6428" max="6430" width="9.109375" bestFit="1" customWidth="1"/>
    <col min="6431" max="6431" width="9.21875" bestFit="1" customWidth="1"/>
    <col min="6432" max="6432" width="10.33203125" customWidth="1"/>
    <col min="6433" max="6435" width="9.109375" bestFit="1" customWidth="1"/>
    <col min="6436" max="6436" width="10.33203125" bestFit="1" customWidth="1"/>
    <col min="6657" max="6657" width="3.6640625" customWidth="1"/>
    <col min="6658" max="6658" width="11.33203125" customWidth="1"/>
    <col min="6659" max="6659" width="12.33203125" customWidth="1"/>
    <col min="6660" max="6660" width="9" customWidth="1"/>
    <col min="6661" max="6661" width="11" bestFit="1" customWidth="1"/>
    <col min="6662" max="6664" width="9.109375" bestFit="1" customWidth="1"/>
    <col min="6665" max="6666" width="10.21875" bestFit="1" customWidth="1"/>
    <col min="6667" max="6667" width="9.109375" bestFit="1" customWidth="1"/>
    <col min="6668" max="6668" width="12.44140625" customWidth="1"/>
    <col min="6669" max="6669" width="9.109375" bestFit="1" customWidth="1"/>
    <col min="6670" max="6670" width="10.21875" bestFit="1" customWidth="1"/>
    <col min="6671" max="6672" width="10.33203125" bestFit="1" customWidth="1"/>
    <col min="6673" max="6674" width="9.109375" bestFit="1" customWidth="1"/>
    <col min="6675" max="6675" width="11.77734375" customWidth="1"/>
    <col min="6676" max="6677" width="9.109375" bestFit="1" customWidth="1"/>
    <col min="6678" max="6678" width="11.44140625" customWidth="1"/>
    <col min="6679" max="6680" width="9.109375" bestFit="1" customWidth="1"/>
    <col min="6681" max="6681" width="9.21875" bestFit="1" customWidth="1"/>
    <col min="6682" max="6682" width="9.109375" bestFit="1" customWidth="1"/>
    <col min="6683" max="6683" width="9.21875" bestFit="1" customWidth="1"/>
    <col min="6684" max="6686" width="9.109375" bestFit="1" customWidth="1"/>
    <col min="6687" max="6687" width="9.21875" bestFit="1" customWidth="1"/>
    <col min="6688" max="6688" width="10.33203125" customWidth="1"/>
    <col min="6689" max="6691" width="9.109375" bestFit="1" customWidth="1"/>
    <col min="6692" max="6692" width="10.33203125" bestFit="1" customWidth="1"/>
    <col min="6913" max="6913" width="3.6640625" customWidth="1"/>
    <col min="6914" max="6914" width="11.33203125" customWidth="1"/>
    <col min="6915" max="6915" width="12.33203125" customWidth="1"/>
    <col min="6916" max="6916" width="9" customWidth="1"/>
    <col min="6917" max="6917" width="11" bestFit="1" customWidth="1"/>
    <col min="6918" max="6920" width="9.109375" bestFit="1" customWidth="1"/>
    <col min="6921" max="6922" width="10.21875" bestFit="1" customWidth="1"/>
    <col min="6923" max="6923" width="9.109375" bestFit="1" customWidth="1"/>
    <col min="6924" max="6924" width="12.44140625" customWidth="1"/>
    <col min="6925" max="6925" width="9.109375" bestFit="1" customWidth="1"/>
    <col min="6926" max="6926" width="10.21875" bestFit="1" customWidth="1"/>
    <col min="6927" max="6928" width="10.33203125" bestFit="1" customWidth="1"/>
    <col min="6929" max="6930" width="9.109375" bestFit="1" customWidth="1"/>
    <col min="6931" max="6931" width="11.77734375" customWidth="1"/>
    <col min="6932" max="6933" width="9.109375" bestFit="1" customWidth="1"/>
    <col min="6934" max="6934" width="11.44140625" customWidth="1"/>
    <col min="6935" max="6936" width="9.109375" bestFit="1" customWidth="1"/>
    <col min="6937" max="6937" width="9.21875" bestFit="1" customWidth="1"/>
    <col min="6938" max="6938" width="9.109375" bestFit="1" customWidth="1"/>
    <col min="6939" max="6939" width="9.21875" bestFit="1" customWidth="1"/>
    <col min="6940" max="6942" width="9.109375" bestFit="1" customWidth="1"/>
    <col min="6943" max="6943" width="9.21875" bestFit="1" customWidth="1"/>
    <col min="6944" max="6944" width="10.33203125" customWidth="1"/>
    <col min="6945" max="6947" width="9.109375" bestFit="1" customWidth="1"/>
    <col min="6948" max="6948" width="10.33203125" bestFit="1" customWidth="1"/>
    <col min="7169" max="7169" width="3.6640625" customWidth="1"/>
    <col min="7170" max="7170" width="11.33203125" customWidth="1"/>
    <col min="7171" max="7171" width="12.33203125" customWidth="1"/>
    <col min="7172" max="7172" width="9" customWidth="1"/>
    <col min="7173" max="7173" width="11" bestFit="1" customWidth="1"/>
    <col min="7174" max="7176" width="9.109375" bestFit="1" customWidth="1"/>
    <col min="7177" max="7178" width="10.21875" bestFit="1" customWidth="1"/>
    <col min="7179" max="7179" width="9.109375" bestFit="1" customWidth="1"/>
    <col min="7180" max="7180" width="12.44140625" customWidth="1"/>
    <col min="7181" max="7181" width="9.109375" bestFit="1" customWidth="1"/>
    <col min="7182" max="7182" width="10.21875" bestFit="1" customWidth="1"/>
    <col min="7183" max="7184" width="10.33203125" bestFit="1" customWidth="1"/>
    <col min="7185" max="7186" width="9.109375" bestFit="1" customWidth="1"/>
    <col min="7187" max="7187" width="11.77734375" customWidth="1"/>
    <col min="7188" max="7189" width="9.109375" bestFit="1" customWidth="1"/>
    <col min="7190" max="7190" width="11.44140625" customWidth="1"/>
    <col min="7191" max="7192" width="9.109375" bestFit="1" customWidth="1"/>
    <col min="7193" max="7193" width="9.21875" bestFit="1" customWidth="1"/>
    <col min="7194" max="7194" width="9.109375" bestFit="1" customWidth="1"/>
    <col min="7195" max="7195" width="9.21875" bestFit="1" customWidth="1"/>
    <col min="7196" max="7198" width="9.109375" bestFit="1" customWidth="1"/>
    <col min="7199" max="7199" width="9.21875" bestFit="1" customWidth="1"/>
    <col min="7200" max="7200" width="10.33203125" customWidth="1"/>
    <col min="7201" max="7203" width="9.109375" bestFit="1" customWidth="1"/>
    <col min="7204" max="7204" width="10.33203125" bestFit="1" customWidth="1"/>
    <col min="7425" max="7425" width="3.6640625" customWidth="1"/>
    <col min="7426" max="7426" width="11.33203125" customWidth="1"/>
    <col min="7427" max="7427" width="12.33203125" customWidth="1"/>
    <col min="7428" max="7428" width="9" customWidth="1"/>
    <col min="7429" max="7429" width="11" bestFit="1" customWidth="1"/>
    <col min="7430" max="7432" width="9.109375" bestFit="1" customWidth="1"/>
    <col min="7433" max="7434" width="10.21875" bestFit="1" customWidth="1"/>
    <col min="7435" max="7435" width="9.109375" bestFit="1" customWidth="1"/>
    <col min="7436" max="7436" width="12.44140625" customWidth="1"/>
    <col min="7437" max="7437" width="9.109375" bestFit="1" customWidth="1"/>
    <col min="7438" max="7438" width="10.21875" bestFit="1" customWidth="1"/>
    <col min="7439" max="7440" width="10.33203125" bestFit="1" customWidth="1"/>
    <col min="7441" max="7442" width="9.109375" bestFit="1" customWidth="1"/>
    <col min="7443" max="7443" width="11.77734375" customWidth="1"/>
    <col min="7444" max="7445" width="9.109375" bestFit="1" customWidth="1"/>
    <col min="7446" max="7446" width="11.44140625" customWidth="1"/>
    <col min="7447" max="7448" width="9.109375" bestFit="1" customWidth="1"/>
    <col min="7449" max="7449" width="9.21875" bestFit="1" customWidth="1"/>
    <col min="7450" max="7450" width="9.109375" bestFit="1" customWidth="1"/>
    <col min="7451" max="7451" width="9.21875" bestFit="1" customWidth="1"/>
    <col min="7452" max="7454" width="9.109375" bestFit="1" customWidth="1"/>
    <col min="7455" max="7455" width="9.21875" bestFit="1" customWidth="1"/>
    <col min="7456" max="7456" width="10.33203125" customWidth="1"/>
    <col min="7457" max="7459" width="9.109375" bestFit="1" customWidth="1"/>
    <col min="7460" max="7460" width="10.33203125" bestFit="1" customWidth="1"/>
    <col min="7681" max="7681" width="3.6640625" customWidth="1"/>
    <col min="7682" max="7682" width="11.33203125" customWidth="1"/>
    <col min="7683" max="7683" width="12.33203125" customWidth="1"/>
    <col min="7684" max="7684" width="9" customWidth="1"/>
    <col min="7685" max="7685" width="11" bestFit="1" customWidth="1"/>
    <col min="7686" max="7688" width="9.109375" bestFit="1" customWidth="1"/>
    <col min="7689" max="7690" width="10.21875" bestFit="1" customWidth="1"/>
    <col min="7691" max="7691" width="9.109375" bestFit="1" customWidth="1"/>
    <col min="7692" max="7692" width="12.44140625" customWidth="1"/>
    <col min="7693" max="7693" width="9.109375" bestFit="1" customWidth="1"/>
    <col min="7694" max="7694" width="10.21875" bestFit="1" customWidth="1"/>
    <col min="7695" max="7696" width="10.33203125" bestFit="1" customWidth="1"/>
    <col min="7697" max="7698" width="9.109375" bestFit="1" customWidth="1"/>
    <col min="7699" max="7699" width="11.77734375" customWidth="1"/>
    <col min="7700" max="7701" width="9.109375" bestFit="1" customWidth="1"/>
    <col min="7702" max="7702" width="11.44140625" customWidth="1"/>
    <col min="7703" max="7704" width="9.109375" bestFit="1" customWidth="1"/>
    <col min="7705" max="7705" width="9.21875" bestFit="1" customWidth="1"/>
    <col min="7706" max="7706" width="9.109375" bestFit="1" customWidth="1"/>
    <col min="7707" max="7707" width="9.21875" bestFit="1" customWidth="1"/>
    <col min="7708" max="7710" width="9.109375" bestFit="1" customWidth="1"/>
    <col min="7711" max="7711" width="9.21875" bestFit="1" customWidth="1"/>
    <col min="7712" max="7712" width="10.33203125" customWidth="1"/>
    <col min="7713" max="7715" width="9.109375" bestFit="1" customWidth="1"/>
    <col min="7716" max="7716" width="10.33203125" bestFit="1" customWidth="1"/>
    <col min="7937" max="7937" width="3.6640625" customWidth="1"/>
    <col min="7938" max="7938" width="11.33203125" customWidth="1"/>
    <col min="7939" max="7939" width="12.33203125" customWidth="1"/>
    <col min="7940" max="7940" width="9" customWidth="1"/>
    <col min="7941" max="7941" width="11" bestFit="1" customWidth="1"/>
    <col min="7942" max="7944" width="9.109375" bestFit="1" customWidth="1"/>
    <col min="7945" max="7946" width="10.21875" bestFit="1" customWidth="1"/>
    <col min="7947" max="7947" width="9.109375" bestFit="1" customWidth="1"/>
    <col min="7948" max="7948" width="12.44140625" customWidth="1"/>
    <col min="7949" max="7949" width="9.109375" bestFit="1" customWidth="1"/>
    <col min="7950" max="7950" width="10.21875" bestFit="1" customWidth="1"/>
    <col min="7951" max="7952" width="10.33203125" bestFit="1" customWidth="1"/>
    <col min="7953" max="7954" width="9.109375" bestFit="1" customWidth="1"/>
    <col min="7955" max="7955" width="11.77734375" customWidth="1"/>
    <col min="7956" max="7957" width="9.109375" bestFit="1" customWidth="1"/>
    <col min="7958" max="7958" width="11.44140625" customWidth="1"/>
    <col min="7959" max="7960" width="9.109375" bestFit="1" customWidth="1"/>
    <col min="7961" max="7961" width="9.21875" bestFit="1" customWidth="1"/>
    <col min="7962" max="7962" width="9.109375" bestFit="1" customWidth="1"/>
    <col min="7963" max="7963" width="9.21875" bestFit="1" customWidth="1"/>
    <col min="7964" max="7966" width="9.109375" bestFit="1" customWidth="1"/>
    <col min="7967" max="7967" width="9.21875" bestFit="1" customWidth="1"/>
    <col min="7968" max="7968" width="10.33203125" customWidth="1"/>
    <col min="7969" max="7971" width="9.109375" bestFit="1" customWidth="1"/>
    <col min="7972" max="7972" width="10.33203125" bestFit="1" customWidth="1"/>
    <col min="8193" max="8193" width="3.6640625" customWidth="1"/>
    <col min="8194" max="8194" width="11.33203125" customWidth="1"/>
    <col min="8195" max="8195" width="12.33203125" customWidth="1"/>
    <col min="8196" max="8196" width="9" customWidth="1"/>
    <col min="8197" max="8197" width="11" bestFit="1" customWidth="1"/>
    <col min="8198" max="8200" width="9.109375" bestFit="1" customWidth="1"/>
    <col min="8201" max="8202" width="10.21875" bestFit="1" customWidth="1"/>
    <col min="8203" max="8203" width="9.109375" bestFit="1" customWidth="1"/>
    <col min="8204" max="8204" width="12.44140625" customWidth="1"/>
    <col min="8205" max="8205" width="9.109375" bestFit="1" customWidth="1"/>
    <col min="8206" max="8206" width="10.21875" bestFit="1" customWidth="1"/>
    <col min="8207" max="8208" width="10.33203125" bestFit="1" customWidth="1"/>
    <col min="8209" max="8210" width="9.109375" bestFit="1" customWidth="1"/>
    <col min="8211" max="8211" width="11.77734375" customWidth="1"/>
    <col min="8212" max="8213" width="9.109375" bestFit="1" customWidth="1"/>
    <col min="8214" max="8214" width="11.44140625" customWidth="1"/>
    <col min="8215" max="8216" width="9.109375" bestFit="1" customWidth="1"/>
    <col min="8217" max="8217" width="9.21875" bestFit="1" customWidth="1"/>
    <col min="8218" max="8218" width="9.109375" bestFit="1" customWidth="1"/>
    <col min="8219" max="8219" width="9.21875" bestFit="1" customWidth="1"/>
    <col min="8220" max="8222" width="9.109375" bestFit="1" customWidth="1"/>
    <col min="8223" max="8223" width="9.21875" bestFit="1" customWidth="1"/>
    <col min="8224" max="8224" width="10.33203125" customWidth="1"/>
    <col min="8225" max="8227" width="9.109375" bestFit="1" customWidth="1"/>
    <col min="8228" max="8228" width="10.33203125" bestFit="1" customWidth="1"/>
    <col min="8449" max="8449" width="3.6640625" customWidth="1"/>
    <col min="8450" max="8450" width="11.33203125" customWidth="1"/>
    <col min="8451" max="8451" width="12.33203125" customWidth="1"/>
    <col min="8452" max="8452" width="9" customWidth="1"/>
    <col min="8453" max="8453" width="11" bestFit="1" customWidth="1"/>
    <col min="8454" max="8456" width="9.109375" bestFit="1" customWidth="1"/>
    <col min="8457" max="8458" width="10.21875" bestFit="1" customWidth="1"/>
    <col min="8459" max="8459" width="9.109375" bestFit="1" customWidth="1"/>
    <col min="8460" max="8460" width="12.44140625" customWidth="1"/>
    <col min="8461" max="8461" width="9.109375" bestFit="1" customWidth="1"/>
    <col min="8462" max="8462" width="10.21875" bestFit="1" customWidth="1"/>
    <col min="8463" max="8464" width="10.33203125" bestFit="1" customWidth="1"/>
    <col min="8465" max="8466" width="9.109375" bestFit="1" customWidth="1"/>
    <col min="8467" max="8467" width="11.77734375" customWidth="1"/>
    <col min="8468" max="8469" width="9.109375" bestFit="1" customWidth="1"/>
    <col min="8470" max="8470" width="11.44140625" customWidth="1"/>
    <col min="8471" max="8472" width="9.109375" bestFit="1" customWidth="1"/>
    <col min="8473" max="8473" width="9.21875" bestFit="1" customWidth="1"/>
    <col min="8474" max="8474" width="9.109375" bestFit="1" customWidth="1"/>
    <col min="8475" max="8475" width="9.21875" bestFit="1" customWidth="1"/>
    <col min="8476" max="8478" width="9.109375" bestFit="1" customWidth="1"/>
    <col min="8479" max="8479" width="9.21875" bestFit="1" customWidth="1"/>
    <col min="8480" max="8480" width="10.33203125" customWidth="1"/>
    <col min="8481" max="8483" width="9.109375" bestFit="1" customWidth="1"/>
    <col min="8484" max="8484" width="10.33203125" bestFit="1" customWidth="1"/>
    <col min="8705" max="8705" width="3.6640625" customWidth="1"/>
    <col min="8706" max="8706" width="11.33203125" customWidth="1"/>
    <col min="8707" max="8707" width="12.33203125" customWidth="1"/>
    <col min="8708" max="8708" width="9" customWidth="1"/>
    <col min="8709" max="8709" width="11" bestFit="1" customWidth="1"/>
    <col min="8710" max="8712" width="9.109375" bestFit="1" customWidth="1"/>
    <col min="8713" max="8714" width="10.21875" bestFit="1" customWidth="1"/>
    <col min="8715" max="8715" width="9.109375" bestFit="1" customWidth="1"/>
    <col min="8716" max="8716" width="12.44140625" customWidth="1"/>
    <col min="8717" max="8717" width="9.109375" bestFit="1" customWidth="1"/>
    <col min="8718" max="8718" width="10.21875" bestFit="1" customWidth="1"/>
    <col min="8719" max="8720" width="10.33203125" bestFit="1" customWidth="1"/>
    <col min="8721" max="8722" width="9.109375" bestFit="1" customWidth="1"/>
    <col min="8723" max="8723" width="11.77734375" customWidth="1"/>
    <col min="8724" max="8725" width="9.109375" bestFit="1" customWidth="1"/>
    <col min="8726" max="8726" width="11.44140625" customWidth="1"/>
    <col min="8727" max="8728" width="9.109375" bestFit="1" customWidth="1"/>
    <col min="8729" max="8729" width="9.21875" bestFit="1" customWidth="1"/>
    <col min="8730" max="8730" width="9.109375" bestFit="1" customWidth="1"/>
    <col min="8731" max="8731" width="9.21875" bestFit="1" customWidth="1"/>
    <col min="8732" max="8734" width="9.109375" bestFit="1" customWidth="1"/>
    <col min="8735" max="8735" width="9.21875" bestFit="1" customWidth="1"/>
    <col min="8736" max="8736" width="10.33203125" customWidth="1"/>
    <col min="8737" max="8739" width="9.109375" bestFit="1" customWidth="1"/>
    <col min="8740" max="8740" width="10.33203125" bestFit="1" customWidth="1"/>
    <col min="8961" max="8961" width="3.6640625" customWidth="1"/>
    <col min="8962" max="8962" width="11.33203125" customWidth="1"/>
    <col min="8963" max="8963" width="12.33203125" customWidth="1"/>
    <col min="8964" max="8964" width="9" customWidth="1"/>
    <col min="8965" max="8965" width="11" bestFit="1" customWidth="1"/>
    <col min="8966" max="8968" width="9.109375" bestFit="1" customWidth="1"/>
    <col min="8969" max="8970" width="10.21875" bestFit="1" customWidth="1"/>
    <col min="8971" max="8971" width="9.109375" bestFit="1" customWidth="1"/>
    <col min="8972" max="8972" width="12.44140625" customWidth="1"/>
    <col min="8973" max="8973" width="9.109375" bestFit="1" customWidth="1"/>
    <col min="8974" max="8974" width="10.21875" bestFit="1" customWidth="1"/>
    <col min="8975" max="8976" width="10.33203125" bestFit="1" customWidth="1"/>
    <col min="8977" max="8978" width="9.109375" bestFit="1" customWidth="1"/>
    <col min="8979" max="8979" width="11.77734375" customWidth="1"/>
    <col min="8980" max="8981" width="9.109375" bestFit="1" customWidth="1"/>
    <col min="8982" max="8982" width="11.44140625" customWidth="1"/>
    <col min="8983" max="8984" width="9.109375" bestFit="1" customWidth="1"/>
    <col min="8985" max="8985" width="9.21875" bestFit="1" customWidth="1"/>
    <col min="8986" max="8986" width="9.109375" bestFit="1" customWidth="1"/>
    <col min="8987" max="8987" width="9.21875" bestFit="1" customWidth="1"/>
    <col min="8988" max="8990" width="9.109375" bestFit="1" customWidth="1"/>
    <col min="8991" max="8991" width="9.21875" bestFit="1" customWidth="1"/>
    <col min="8992" max="8992" width="10.33203125" customWidth="1"/>
    <col min="8993" max="8995" width="9.109375" bestFit="1" customWidth="1"/>
    <col min="8996" max="8996" width="10.33203125" bestFit="1" customWidth="1"/>
    <col min="9217" max="9217" width="3.6640625" customWidth="1"/>
    <col min="9218" max="9218" width="11.33203125" customWidth="1"/>
    <col min="9219" max="9219" width="12.33203125" customWidth="1"/>
    <col min="9220" max="9220" width="9" customWidth="1"/>
    <col min="9221" max="9221" width="11" bestFit="1" customWidth="1"/>
    <col min="9222" max="9224" width="9.109375" bestFit="1" customWidth="1"/>
    <col min="9225" max="9226" width="10.21875" bestFit="1" customWidth="1"/>
    <col min="9227" max="9227" width="9.109375" bestFit="1" customWidth="1"/>
    <col min="9228" max="9228" width="12.44140625" customWidth="1"/>
    <col min="9229" max="9229" width="9.109375" bestFit="1" customWidth="1"/>
    <col min="9230" max="9230" width="10.21875" bestFit="1" customWidth="1"/>
    <col min="9231" max="9232" width="10.33203125" bestFit="1" customWidth="1"/>
    <col min="9233" max="9234" width="9.109375" bestFit="1" customWidth="1"/>
    <col min="9235" max="9235" width="11.77734375" customWidth="1"/>
    <col min="9236" max="9237" width="9.109375" bestFit="1" customWidth="1"/>
    <col min="9238" max="9238" width="11.44140625" customWidth="1"/>
    <col min="9239" max="9240" width="9.109375" bestFit="1" customWidth="1"/>
    <col min="9241" max="9241" width="9.21875" bestFit="1" customWidth="1"/>
    <col min="9242" max="9242" width="9.109375" bestFit="1" customWidth="1"/>
    <col min="9243" max="9243" width="9.21875" bestFit="1" customWidth="1"/>
    <col min="9244" max="9246" width="9.109375" bestFit="1" customWidth="1"/>
    <col min="9247" max="9247" width="9.21875" bestFit="1" customWidth="1"/>
    <col min="9248" max="9248" width="10.33203125" customWidth="1"/>
    <col min="9249" max="9251" width="9.109375" bestFit="1" customWidth="1"/>
    <col min="9252" max="9252" width="10.33203125" bestFit="1" customWidth="1"/>
    <col min="9473" max="9473" width="3.6640625" customWidth="1"/>
    <col min="9474" max="9474" width="11.33203125" customWidth="1"/>
    <col min="9475" max="9475" width="12.33203125" customWidth="1"/>
    <col min="9476" max="9476" width="9" customWidth="1"/>
    <col min="9477" max="9477" width="11" bestFit="1" customWidth="1"/>
    <col min="9478" max="9480" width="9.109375" bestFit="1" customWidth="1"/>
    <col min="9481" max="9482" width="10.21875" bestFit="1" customWidth="1"/>
    <col min="9483" max="9483" width="9.109375" bestFit="1" customWidth="1"/>
    <col min="9484" max="9484" width="12.44140625" customWidth="1"/>
    <col min="9485" max="9485" width="9.109375" bestFit="1" customWidth="1"/>
    <col min="9486" max="9486" width="10.21875" bestFit="1" customWidth="1"/>
    <col min="9487" max="9488" width="10.33203125" bestFit="1" customWidth="1"/>
    <col min="9489" max="9490" width="9.109375" bestFit="1" customWidth="1"/>
    <col min="9491" max="9491" width="11.77734375" customWidth="1"/>
    <col min="9492" max="9493" width="9.109375" bestFit="1" customWidth="1"/>
    <col min="9494" max="9494" width="11.44140625" customWidth="1"/>
    <col min="9495" max="9496" width="9.109375" bestFit="1" customWidth="1"/>
    <col min="9497" max="9497" width="9.21875" bestFit="1" customWidth="1"/>
    <col min="9498" max="9498" width="9.109375" bestFit="1" customWidth="1"/>
    <col min="9499" max="9499" width="9.21875" bestFit="1" customWidth="1"/>
    <col min="9500" max="9502" width="9.109375" bestFit="1" customWidth="1"/>
    <col min="9503" max="9503" width="9.21875" bestFit="1" customWidth="1"/>
    <col min="9504" max="9504" width="10.33203125" customWidth="1"/>
    <col min="9505" max="9507" width="9.109375" bestFit="1" customWidth="1"/>
    <col min="9508" max="9508" width="10.33203125" bestFit="1" customWidth="1"/>
    <col min="9729" max="9729" width="3.6640625" customWidth="1"/>
    <col min="9730" max="9730" width="11.33203125" customWidth="1"/>
    <col min="9731" max="9731" width="12.33203125" customWidth="1"/>
    <col min="9732" max="9732" width="9" customWidth="1"/>
    <col min="9733" max="9733" width="11" bestFit="1" customWidth="1"/>
    <col min="9734" max="9736" width="9.109375" bestFit="1" customWidth="1"/>
    <col min="9737" max="9738" width="10.21875" bestFit="1" customWidth="1"/>
    <col min="9739" max="9739" width="9.109375" bestFit="1" customWidth="1"/>
    <col min="9740" max="9740" width="12.44140625" customWidth="1"/>
    <col min="9741" max="9741" width="9.109375" bestFit="1" customWidth="1"/>
    <col min="9742" max="9742" width="10.21875" bestFit="1" customWidth="1"/>
    <col min="9743" max="9744" width="10.33203125" bestFit="1" customWidth="1"/>
    <col min="9745" max="9746" width="9.109375" bestFit="1" customWidth="1"/>
    <col min="9747" max="9747" width="11.77734375" customWidth="1"/>
    <col min="9748" max="9749" width="9.109375" bestFit="1" customWidth="1"/>
    <col min="9750" max="9750" width="11.44140625" customWidth="1"/>
    <col min="9751" max="9752" width="9.109375" bestFit="1" customWidth="1"/>
    <col min="9753" max="9753" width="9.21875" bestFit="1" customWidth="1"/>
    <col min="9754" max="9754" width="9.109375" bestFit="1" customWidth="1"/>
    <col min="9755" max="9755" width="9.21875" bestFit="1" customWidth="1"/>
    <col min="9756" max="9758" width="9.109375" bestFit="1" customWidth="1"/>
    <col min="9759" max="9759" width="9.21875" bestFit="1" customWidth="1"/>
    <col min="9760" max="9760" width="10.33203125" customWidth="1"/>
    <col min="9761" max="9763" width="9.109375" bestFit="1" customWidth="1"/>
    <col min="9764" max="9764" width="10.33203125" bestFit="1" customWidth="1"/>
    <col min="9985" max="9985" width="3.6640625" customWidth="1"/>
    <col min="9986" max="9986" width="11.33203125" customWidth="1"/>
    <col min="9987" max="9987" width="12.33203125" customWidth="1"/>
    <col min="9988" max="9988" width="9" customWidth="1"/>
    <col min="9989" max="9989" width="11" bestFit="1" customWidth="1"/>
    <col min="9990" max="9992" width="9.109375" bestFit="1" customWidth="1"/>
    <col min="9993" max="9994" width="10.21875" bestFit="1" customWidth="1"/>
    <col min="9995" max="9995" width="9.109375" bestFit="1" customWidth="1"/>
    <col min="9996" max="9996" width="12.44140625" customWidth="1"/>
    <col min="9997" max="9997" width="9.109375" bestFit="1" customWidth="1"/>
    <col min="9998" max="9998" width="10.21875" bestFit="1" customWidth="1"/>
    <col min="9999" max="10000" width="10.33203125" bestFit="1" customWidth="1"/>
    <col min="10001" max="10002" width="9.109375" bestFit="1" customWidth="1"/>
    <col min="10003" max="10003" width="11.77734375" customWidth="1"/>
    <col min="10004" max="10005" width="9.109375" bestFit="1" customWidth="1"/>
    <col min="10006" max="10006" width="11.44140625" customWidth="1"/>
    <col min="10007" max="10008" width="9.109375" bestFit="1" customWidth="1"/>
    <col min="10009" max="10009" width="9.21875" bestFit="1" customWidth="1"/>
    <col min="10010" max="10010" width="9.109375" bestFit="1" customWidth="1"/>
    <col min="10011" max="10011" width="9.21875" bestFit="1" customWidth="1"/>
    <col min="10012" max="10014" width="9.109375" bestFit="1" customWidth="1"/>
    <col min="10015" max="10015" width="9.21875" bestFit="1" customWidth="1"/>
    <col min="10016" max="10016" width="10.33203125" customWidth="1"/>
    <col min="10017" max="10019" width="9.109375" bestFit="1" customWidth="1"/>
    <col min="10020" max="10020" width="10.33203125" bestFit="1" customWidth="1"/>
    <col min="10241" max="10241" width="3.6640625" customWidth="1"/>
    <col min="10242" max="10242" width="11.33203125" customWidth="1"/>
    <col min="10243" max="10243" width="12.33203125" customWidth="1"/>
    <col min="10244" max="10244" width="9" customWidth="1"/>
    <col min="10245" max="10245" width="11" bestFit="1" customWidth="1"/>
    <col min="10246" max="10248" width="9.109375" bestFit="1" customWidth="1"/>
    <col min="10249" max="10250" width="10.21875" bestFit="1" customWidth="1"/>
    <col min="10251" max="10251" width="9.109375" bestFit="1" customWidth="1"/>
    <col min="10252" max="10252" width="12.44140625" customWidth="1"/>
    <col min="10253" max="10253" width="9.109375" bestFit="1" customWidth="1"/>
    <col min="10254" max="10254" width="10.21875" bestFit="1" customWidth="1"/>
    <col min="10255" max="10256" width="10.33203125" bestFit="1" customWidth="1"/>
    <col min="10257" max="10258" width="9.109375" bestFit="1" customWidth="1"/>
    <col min="10259" max="10259" width="11.77734375" customWidth="1"/>
    <col min="10260" max="10261" width="9.109375" bestFit="1" customWidth="1"/>
    <col min="10262" max="10262" width="11.44140625" customWidth="1"/>
    <col min="10263" max="10264" width="9.109375" bestFit="1" customWidth="1"/>
    <col min="10265" max="10265" width="9.21875" bestFit="1" customWidth="1"/>
    <col min="10266" max="10266" width="9.109375" bestFit="1" customWidth="1"/>
    <col min="10267" max="10267" width="9.21875" bestFit="1" customWidth="1"/>
    <col min="10268" max="10270" width="9.109375" bestFit="1" customWidth="1"/>
    <col min="10271" max="10271" width="9.21875" bestFit="1" customWidth="1"/>
    <col min="10272" max="10272" width="10.33203125" customWidth="1"/>
    <col min="10273" max="10275" width="9.109375" bestFit="1" customWidth="1"/>
    <col min="10276" max="10276" width="10.33203125" bestFit="1" customWidth="1"/>
    <col min="10497" max="10497" width="3.6640625" customWidth="1"/>
    <col min="10498" max="10498" width="11.33203125" customWidth="1"/>
    <col min="10499" max="10499" width="12.33203125" customWidth="1"/>
    <col min="10500" max="10500" width="9" customWidth="1"/>
    <col min="10501" max="10501" width="11" bestFit="1" customWidth="1"/>
    <col min="10502" max="10504" width="9.109375" bestFit="1" customWidth="1"/>
    <col min="10505" max="10506" width="10.21875" bestFit="1" customWidth="1"/>
    <col min="10507" max="10507" width="9.109375" bestFit="1" customWidth="1"/>
    <col min="10508" max="10508" width="12.44140625" customWidth="1"/>
    <col min="10509" max="10509" width="9.109375" bestFit="1" customWidth="1"/>
    <col min="10510" max="10510" width="10.21875" bestFit="1" customWidth="1"/>
    <col min="10511" max="10512" width="10.33203125" bestFit="1" customWidth="1"/>
    <col min="10513" max="10514" width="9.109375" bestFit="1" customWidth="1"/>
    <col min="10515" max="10515" width="11.77734375" customWidth="1"/>
    <col min="10516" max="10517" width="9.109375" bestFit="1" customWidth="1"/>
    <col min="10518" max="10518" width="11.44140625" customWidth="1"/>
    <col min="10519" max="10520" width="9.109375" bestFit="1" customWidth="1"/>
    <col min="10521" max="10521" width="9.21875" bestFit="1" customWidth="1"/>
    <col min="10522" max="10522" width="9.109375" bestFit="1" customWidth="1"/>
    <col min="10523" max="10523" width="9.21875" bestFit="1" customWidth="1"/>
    <col min="10524" max="10526" width="9.109375" bestFit="1" customWidth="1"/>
    <col min="10527" max="10527" width="9.21875" bestFit="1" customWidth="1"/>
    <col min="10528" max="10528" width="10.33203125" customWidth="1"/>
    <col min="10529" max="10531" width="9.109375" bestFit="1" customWidth="1"/>
    <col min="10532" max="10532" width="10.33203125" bestFit="1" customWidth="1"/>
    <col min="10753" max="10753" width="3.6640625" customWidth="1"/>
    <col min="10754" max="10754" width="11.33203125" customWidth="1"/>
    <col min="10755" max="10755" width="12.33203125" customWidth="1"/>
    <col min="10756" max="10756" width="9" customWidth="1"/>
    <col min="10757" max="10757" width="11" bestFit="1" customWidth="1"/>
    <col min="10758" max="10760" width="9.109375" bestFit="1" customWidth="1"/>
    <col min="10761" max="10762" width="10.21875" bestFit="1" customWidth="1"/>
    <col min="10763" max="10763" width="9.109375" bestFit="1" customWidth="1"/>
    <col min="10764" max="10764" width="12.44140625" customWidth="1"/>
    <col min="10765" max="10765" width="9.109375" bestFit="1" customWidth="1"/>
    <col min="10766" max="10766" width="10.21875" bestFit="1" customWidth="1"/>
    <col min="10767" max="10768" width="10.33203125" bestFit="1" customWidth="1"/>
    <col min="10769" max="10770" width="9.109375" bestFit="1" customWidth="1"/>
    <col min="10771" max="10771" width="11.77734375" customWidth="1"/>
    <col min="10772" max="10773" width="9.109375" bestFit="1" customWidth="1"/>
    <col min="10774" max="10774" width="11.44140625" customWidth="1"/>
    <col min="10775" max="10776" width="9.109375" bestFit="1" customWidth="1"/>
    <col min="10777" max="10777" width="9.21875" bestFit="1" customWidth="1"/>
    <col min="10778" max="10778" width="9.109375" bestFit="1" customWidth="1"/>
    <col min="10779" max="10779" width="9.21875" bestFit="1" customWidth="1"/>
    <col min="10780" max="10782" width="9.109375" bestFit="1" customWidth="1"/>
    <col min="10783" max="10783" width="9.21875" bestFit="1" customWidth="1"/>
    <col min="10784" max="10784" width="10.33203125" customWidth="1"/>
    <col min="10785" max="10787" width="9.109375" bestFit="1" customWidth="1"/>
    <col min="10788" max="10788" width="10.33203125" bestFit="1" customWidth="1"/>
    <col min="11009" max="11009" width="3.6640625" customWidth="1"/>
    <col min="11010" max="11010" width="11.33203125" customWidth="1"/>
    <col min="11011" max="11011" width="12.33203125" customWidth="1"/>
    <col min="11012" max="11012" width="9" customWidth="1"/>
    <col min="11013" max="11013" width="11" bestFit="1" customWidth="1"/>
    <col min="11014" max="11016" width="9.109375" bestFit="1" customWidth="1"/>
    <col min="11017" max="11018" width="10.21875" bestFit="1" customWidth="1"/>
    <col min="11019" max="11019" width="9.109375" bestFit="1" customWidth="1"/>
    <col min="11020" max="11020" width="12.44140625" customWidth="1"/>
    <col min="11021" max="11021" width="9.109375" bestFit="1" customWidth="1"/>
    <col min="11022" max="11022" width="10.21875" bestFit="1" customWidth="1"/>
    <col min="11023" max="11024" width="10.33203125" bestFit="1" customWidth="1"/>
    <col min="11025" max="11026" width="9.109375" bestFit="1" customWidth="1"/>
    <col min="11027" max="11027" width="11.77734375" customWidth="1"/>
    <col min="11028" max="11029" width="9.109375" bestFit="1" customWidth="1"/>
    <col min="11030" max="11030" width="11.44140625" customWidth="1"/>
    <col min="11031" max="11032" width="9.109375" bestFit="1" customWidth="1"/>
    <col min="11033" max="11033" width="9.21875" bestFit="1" customWidth="1"/>
    <col min="11034" max="11034" width="9.109375" bestFit="1" customWidth="1"/>
    <col min="11035" max="11035" width="9.21875" bestFit="1" customWidth="1"/>
    <col min="11036" max="11038" width="9.109375" bestFit="1" customWidth="1"/>
    <col min="11039" max="11039" width="9.21875" bestFit="1" customWidth="1"/>
    <col min="11040" max="11040" width="10.33203125" customWidth="1"/>
    <col min="11041" max="11043" width="9.109375" bestFit="1" customWidth="1"/>
    <col min="11044" max="11044" width="10.33203125" bestFit="1" customWidth="1"/>
    <col min="11265" max="11265" width="3.6640625" customWidth="1"/>
    <col min="11266" max="11266" width="11.33203125" customWidth="1"/>
    <col min="11267" max="11267" width="12.33203125" customWidth="1"/>
    <col min="11268" max="11268" width="9" customWidth="1"/>
    <col min="11269" max="11269" width="11" bestFit="1" customWidth="1"/>
    <col min="11270" max="11272" width="9.109375" bestFit="1" customWidth="1"/>
    <col min="11273" max="11274" width="10.21875" bestFit="1" customWidth="1"/>
    <col min="11275" max="11275" width="9.109375" bestFit="1" customWidth="1"/>
    <col min="11276" max="11276" width="12.44140625" customWidth="1"/>
    <col min="11277" max="11277" width="9.109375" bestFit="1" customWidth="1"/>
    <col min="11278" max="11278" width="10.21875" bestFit="1" customWidth="1"/>
    <col min="11279" max="11280" width="10.33203125" bestFit="1" customWidth="1"/>
    <col min="11281" max="11282" width="9.109375" bestFit="1" customWidth="1"/>
    <col min="11283" max="11283" width="11.77734375" customWidth="1"/>
    <col min="11284" max="11285" width="9.109375" bestFit="1" customWidth="1"/>
    <col min="11286" max="11286" width="11.44140625" customWidth="1"/>
    <col min="11287" max="11288" width="9.109375" bestFit="1" customWidth="1"/>
    <col min="11289" max="11289" width="9.21875" bestFit="1" customWidth="1"/>
    <col min="11290" max="11290" width="9.109375" bestFit="1" customWidth="1"/>
    <col min="11291" max="11291" width="9.21875" bestFit="1" customWidth="1"/>
    <col min="11292" max="11294" width="9.109375" bestFit="1" customWidth="1"/>
    <col min="11295" max="11295" width="9.21875" bestFit="1" customWidth="1"/>
    <col min="11296" max="11296" width="10.33203125" customWidth="1"/>
    <col min="11297" max="11299" width="9.109375" bestFit="1" customWidth="1"/>
    <col min="11300" max="11300" width="10.33203125" bestFit="1" customWidth="1"/>
    <col min="11521" max="11521" width="3.6640625" customWidth="1"/>
    <col min="11522" max="11522" width="11.33203125" customWidth="1"/>
    <col min="11523" max="11523" width="12.33203125" customWidth="1"/>
    <col min="11524" max="11524" width="9" customWidth="1"/>
    <col min="11525" max="11525" width="11" bestFit="1" customWidth="1"/>
    <col min="11526" max="11528" width="9.109375" bestFit="1" customWidth="1"/>
    <col min="11529" max="11530" width="10.21875" bestFit="1" customWidth="1"/>
    <col min="11531" max="11531" width="9.109375" bestFit="1" customWidth="1"/>
    <col min="11532" max="11532" width="12.44140625" customWidth="1"/>
    <col min="11533" max="11533" width="9.109375" bestFit="1" customWidth="1"/>
    <col min="11534" max="11534" width="10.21875" bestFit="1" customWidth="1"/>
    <col min="11535" max="11536" width="10.33203125" bestFit="1" customWidth="1"/>
    <col min="11537" max="11538" width="9.109375" bestFit="1" customWidth="1"/>
    <col min="11539" max="11539" width="11.77734375" customWidth="1"/>
    <col min="11540" max="11541" width="9.109375" bestFit="1" customWidth="1"/>
    <col min="11542" max="11542" width="11.44140625" customWidth="1"/>
    <col min="11543" max="11544" width="9.109375" bestFit="1" customWidth="1"/>
    <col min="11545" max="11545" width="9.21875" bestFit="1" customWidth="1"/>
    <col min="11546" max="11546" width="9.109375" bestFit="1" customWidth="1"/>
    <col min="11547" max="11547" width="9.21875" bestFit="1" customWidth="1"/>
    <col min="11548" max="11550" width="9.109375" bestFit="1" customWidth="1"/>
    <col min="11551" max="11551" width="9.21875" bestFit="1" customWidth="1"/>
    <col min="11552" max="11552" width="10.33203125" customWidth="1"/>
    <col min="11553" max="11555" width="9.109375" bestFit="1" customWidth="1"/>
    <col min="11556" max="11556" width="10.33203125" bestFit="1" customWidth="1"/>
    <col min="11777" max="11777" width="3.6640625" customWidth="1"/>
    <col min="11778" max="11778" width="11.33203125" customWidth="1"/>
    <col min="11779" max="11779" width="12.33203125" customWidth="1"/>
    <col min="11780" max="11780" width="9" customWidth="1"/>
    <col min="11781" max="11781" width="11" bestFit="1" customWidth="1"/>
    <col min="11782" max="11784" width="9.109375" bestFit="1" customWidth="1"/>
    <col min="11785" max="11786" width="10.21875" bestFit="1" customWidth="1"/>
    <col min="11787" max="11787" width="9.109375" bestFit="1" customWidth="1"/>
    <col min="11788" max="11788" width="12.44140625" customWidth="1"/>
    <col min="11789" max="11789" width="9.109375" bestFit="1" customWidth="1"/>
    <col min="11790" max="11790" width="10.21875" bestFit="1" customWidth="1"/>
    <col min="11791" max="11792" width="10.33203125" bestFit="1" customWidth="1"/>
    <col min="11793" max="11794" width="9.109375" bestFit="1" customWidth="1"/>
    <col min="11795" max="11795" width="11.77734375" customWidth="1"/>
    <col min="11796" max="11797" width="9.109375" bestFit="1" customWidth="1"/>
    <col min="11798" max="11798" width="11.44140625" customWidth="1"/>
    <col min="11799" max="11800" width="9.109375" bestFit="1" customWidth="1"/>
    <col min="11801" max="11801" width="9.21875" bestFit="1" customWidth="1"/>
    <col min="11802" max="11802" width="9.109375" bestFit="1" customWidth="1"/>
    <col min="11803" max="11803" width="9.21875" bestFit="1" customWidth="1"/>
    <col min="11804" max="11806" width="9.109375" bestFit="1" customWidth="1"/>
    <col min="11807" max="11807" width="9.21875" bestFit="1" customWidth="1"/>
    <col min="11808" max="11808" width="10.33203125" customWidth="1"/>
    <col min="11809" max="11811" width="9.109375" bestFit="1" customWidth="1"/>
    <col min="11812" max="11812" width="10.33203125" bestFit="1" customWidth="1"/>
    <col min="12033" max="12033" width="3.6640625" customWidth="1"/>
    <col min="12034" max="12034" width="11.33203125" customWidth="1"/>
    <col min="12035" max="12035" width="12.33203125" customWidth="1"/>
    <col min="12036" max="12036" width="9" customWidth="1"/>
    <col min="12037" max="12037" width="11" bestFit="1" customWidth="1"/>
    <col min="12038" max="12040" width="9.109375" bestFit="1" customWidth="1"/>
    <col min="12041" max="12042" width="10.21875" bestFit="1" customWidth="1"/>
    <col min="12043" max="12043" width="9.109375" bestFit="1" customWidth="1"/>
    <col min="12044" max="12044" width="12.44140625" customWidth="1"/>
    <col min="12045" max="12045" width="9.109375" bestFit="1" customWidth="1"/>
    <col min="12046" max="12046" width="10.21875" bestFit="1" customWidth="1"/>
    <col min="12047" max="12048" width="10.33203125" bestFit="1" customWidth="1"/>
    <col min="12049" max="12050" width="9.109375" bestFit="1" customWidth="1"/>
    <col min="12051" max="12051" width="11.77734375" customWidth="1"/>
    <col min="12052" max="12053" width="9.109375" bestFit="1" customWidth="1"/>
    <col min="12054" max="12054" width="11.44140625" customWidth="1"/>
    <col min="12055" max="12056" width="9.109375" bestFit="1" customWidth="1"/>
    <col min="12057" max="12057" width="9.21875" bestFit="1" customWidth="1"/>
    <col min="12058" max="12058" width="9.109375" bestFit="1" customWidth="1"/>
    <col min="12059" max="12059" width="9.21875" bestFit="1" customWidth="1"/>
    <col min="12060" max="12062" width="9.109375" bestFit="1" customWidth="1"/>
    <col min="12063" max="12063" width="9.21875" bestFit="1" customWidth="1"/>
    <col min="12064" max="12064" width="10.33203125" customWidth="1"/>
    <col min="12065" max="12067" width="9.109375" bestFit="1" customWidth="1"/>
    <col min="12068" max="12068" width="10.33203125" bestFit="1" customWidth="1"/>
    <col min="12289" max="12289" width="3.6640625" customWidth="1"/>
    <col min="12290" max="12290" width="11.33203125" customWidth="1"/>
    <col min="12291" max="12291" width="12.33203125" customWidth="1"/>
    <col min="12292" max="12292" width="9" customWidth="1"/>
    <col min="12293" max="12293" width="11" bestFit="1" customWidth="1"/>
    <col min="12294" max="12296" width="9.109375" bestFit="1" customWidth="1"/>
    <col min="12297" max="12298" width="10.21875" bestFit="1" customWidth="1"/>
    <col min="12299" max="12299" width="9.109375" bestFit="1" customWidth="1"/>
    <col min="12300" max="12300" width="12.44140625" customWidth="1"/>
    <col min="12301" max="12301" width="9.109375" bestFit="1" customWidth="1"/>
    <col min="12302" max="12302" width="10.21875" bestFit="1" customWidth="1"/>
    <col min="12303" max="12304" width="10.33203125" bestFit="1" customWidth="1"/>
    <col min="12305" max="12306" width="9.109375" bestFit="1" customWidth="1"/>
    <col min="12307" max="12307" width="11.77734375" customWidth="1"/>
    <col min="12308" max="12309" width="9.109375" bestFit="1" customWidth="1"/>
    <col min="12310" max="12310" width="11.44140625" customWidth="1"/>
    <col min="12311" max="12312" width="9.109375" bestFit="1" customWidth="1"/>
    <col min="12313" max="12313" width="9.21875" bestFit="1" customWidth="1"/>
    <col min="12314" max="12314" width="9.109375" bestFit="1" customWidth="1"/>
    <col min="12315" max="12315" width="9.21875" bestFit="1" customWidth="1"/>
    <col min="12316" max="12318" width="9.109375" bestFit="1" customWidth="1"/>
    <col min="12319" max="12319" width="9.21875" bestFit="1" customWidth="1"/>
    <col min="12320" max="12320" width="10.33203125" customWidth="1"/>
    <col min="12321" max="12323" width="9.109375" bestFit="1" customWidth="1"/>
    <col min="12324" max="12324" width="10.33203125" bestFit="1" customWidth="1"/>
    <col min="12545" max="12545" width="3.6640625" customWidth="1"/>
    <col min="12546" max="12546" width="11.33203125" customWidth="1"/>
    <col min="12547" max="12547" width="12.33203125" customWidth="1"/>
    <col min="12548" max="12548" width="9" customWidth="1"/>
    <col min="12549" max="12549" width="11" bestFit="1" customWidth="1"/>
    <col min="12550" max="12552" width="9.109375" bestFit="1" customWidth="1"/>
    <col min="12553" max="12554" width="10.21875" bestFit="1" customWidth="1"/>
    <col min="12555" max="12555" width="9.109375" bestFit="1" customWidth="1"/>
    <col min="12556" max="12556" width="12.44140625" customWidth="1"/>
    <col min="12557" max="12557" width="9.109375" bestFit="1" customWidth="1"/>
    <col min="12558" max="12558" width="10.21875" bestFit="1" customWidth="1"/>
    <col min="12559" max="12560" width="10.33203125" bestFit="1" customWidth="1"/>
    <col min="12561" max="12562" width="9.109375" bestFit="1" customWidth="1"/>
    <col min="12563" max="12563" width="11.77734375" customWidth="1"/>
    <col min="12564" max="12565" width="9.109375" bestFit="1" customWidth="1"/>
    <col min="12566" max="12566" width="11.44140625" customWidth="1"/>
    <col min="12567" max="12568" width="9.109375" bestFit="1" customWidth="1"/>
    <col min="12569" max="12569" width="9.21875" bestFit="1" customWidth="1"/>
    <col min="12570" max="12570" width="9.109375" bestFit="1" customWidth="1"/>
    <col min="12571" max="12571" width="9.21875" bestFit="1" customWidth="1"/>
    <col min="12572" max="12574" width="9.109375" bestFit="1" customWidth="1"/>
    <col min="12575" max="12575" width="9.21875" bestFit="1" customWidth="1"/>
    <col min="12576" max="12576" width="10.33203125" customWidth="1"/>
    <col min="12577" max="12579" width="9.109375" bestFit="1" customWidth="1"/>
    <col min="12580" max="12580" width="10.33203125" bestFit="1" customWidth="1"/>
    <col min="12801" max="12801" width="3.6640625" customWidth="1"/>
    <col min="12802" max="12802" width="11.33203125" customWidth="1"/>
    <col min="12803" max="12803" width="12.33203125" customWidth="1"/>
    <col min="12804" max="12804" width="9" customWidth="1"/>
    <col min="12805" max="12805" width="11" bestFit="1" customWidth="1"/>
    <col min="12806" max="12808" width="9.109375" bestFit="1" customWidth="1"/>
    <col min="12809" max="12810" width="10.21875" bestFit="1" customWidth="1"/>
    <col min="12811" max="12811" width="9.109375" bestFit="1" customWidth="1"/>
    <col min="12812" max="12812" width="12.44140625" customWidth="1"/>
    <col min="12813" max="12813" width="9.109375" bestFit="1" customWidth="1"/>
    <col min="12814" max="12814" width="10.21875" bestFit="1" customWidth="1"/>
    <col min="12815" max="12816" width="10.33203125" bestFit="1" customWidth="1"/>
    <col min="12817" max="12818" width="9.109375" bestFit="1" customWidth="1"/>
    <col min="12819" max="12819" width="11.77734375" customWidth="1"/>
    <col min="12820" max="12821" width="9.109375" bestFit="1" customWidth="1"/>
    <col min="12822" max="12822" width="11.44140625" customWidth="1"/>
    <col min="12823" max="12824" width="9.109375" bestFit="1" customWidth="1"/>
    <col min="12825" max="12825" width="9.21875" bestFit="1" customWidth="1"/>
    <col min="12826" max="12826" width="9.109375" bestFit="1" customWidth="1"/>
    <col min="12827" max="12827" width="9.21875" bestFit="1" customWidth="1"/>
    <col min="12828" max="12830" width="9.109375" bestFit="1" customWidth="1"/>
    <col min="12831" max="12831" width="9.21875" bestFit="1" customWidth="1"/>
    <col min="12832" max="12832" width="10.33203125" customWidth="1"/>
    <col min="12833" max="12835" width="9.109375" bestFit="1" customWidth="1"/>
    <col min="12836" max="12836" width="10.33203125" bestFit="1" customWidth="1"/>
    <col min="13057" max="13057" width="3.6640625" customWidth="1"/>
    <col min="13058" max="13058" width="11.33203125" customWidth="1"/>
    <col min="13059" max="13059" width="12.33203125" customWidth="1"/>
    <col min="13060" max="13060" width="9" customWidth="1"/>
    <col min="13061" max="13061" width="11" bestFit="1" customWidth="1"/>
    <col min="13062" max="13064" width="9.109375" bestFit="1" customWidth="1"/>
    <col min="13065" max="13066" width="10.21875" bestFit="1" customWidth="1"/>
    <col min="13067" max="13067" width="9.109375" bestFit="1" customWidth="1"/>
    <col min="13068" max="13068" width="12.44140625" customWidth="1"/>
    <col min="13069" max="13069" width="9.109375" bestFit="1" customWidth="1"/>
    <col min="13070" max="13070" width="10.21875" bestFit="1" customWidth="1"/>
    <col min="13071" max="13072" width="10.33203125" bestFit="1" customWidth="1"/>
    <col min="13073" max="13074" width="9.109375" bestFit="1" customWidth="1"/>
    <col min="13075" max="13075" width="11.77734375" customWidth="1"/>
    <col min="13076" max="13077" width="9.109375" bestFit="1" customWidth="1"/>
    <col min="13078" max="13078" width="11.44140625" customWidth="1"/>
    <col min="13079" max="13080" width="9.109375" bestFit="1" customWidth="1"/>
    <col min="13081" max="13081" width="9.21875" bestFit="1" customWidth="1"/>
    <col min="13082" max="13082" width="9.109375" bestFit="1" customWidth="1"/>
    <col min="13083" max="13083" width="9.21875" bestFit="1" customWidth="1"/>
    <col min="13084" max="13086" width="9.109375" bestFit="1" customWidth="1"/>
    <col min="13087" max="13087" width="9.21875" bestFit="1" customWidth="1"/>
    <col min="13088" max="13088" width="10.33203125" customWidth="1"/>
    <col min="13089" max="13091" width="9.109375" bestFit="1" customWidth="1"/>
    <col min="13092" max="13092" width="10.33203125" bestFit="1" customWidth="1"/>
    <col min="13313" max="13313" width="3.6640625" customWidth="1"/>
    <col min="13314" max="13314" width="11.33203125" customWidth="1"/>
    <col min="13315" max="13315" width="12.33203125" customWidth="1"/>
    <col min="13316" max="13316" width="9" customWidth="1"/>
    <col min="13317" max="13317" width="11" bestFit="1" customWidth="1"/>
    <col min="13318" max="13320" width="9.109375" bestFit="1" customWidth="1"/>
    <col min="13321" max="13322" width="10.21875" bestFit="1" customWidth="1"/>
    <col min="13323" max="13323" width="9.109375" bestFit="1" customWidth="1"/>
    <col min="13324" max="13324" width="12.44140625" customWidth="1"/>
    <col min="13325" max="13325" width="9.109375" bestFit="1" customWidth="1"/>
    <col min="13326" max="13326" width="10.21875" bestFit="1" customWidth="1"/>
    <col min="13327" max="13328" width="10.33203125" bestFit="1" customWidth="1"/>
    <col min="13329" max="13330" width="9.109375" bestFit="1" customWidth="1"/>
    <col min="13331" max="13331" width="11.77734375" customWidth="1"/>
    <col min="13332" max="13333" width="9.109375" bestFit="1" customWidth="1"/>
    <col min="13334" max="13334" width="11.44140625" customWidth="1"/>
    <col min="13335" max="13336" width="9.109375" bestFit="1" customWidth="1"/>
    <col min="13337" max="13337" width="9.21875" bestFit="1" customWidth="1"/>
    <col min="13338" max="13338" width="9.109375" bestFit="1" customWidth="1"/>
    <col min="13339" max="13339" width="9.21875" bestFit="1" customWidth="1"/>
    <col min="13340" max="13342" width="9.109375" bestFit="1" customWidth="1"/>
    <col min="13343" max="13343" width="9.21875" bestFit="1" customWidth="1"/>
    <col min="13344" max="13344" width="10.33203125" customWidth="1"/>
    <col min="13345" max="13347" width="9.109375" bestFit="1" customWidth="1"/>
    <col min="13348" max="13348" width="10.33203125" bestFit="1" customWidth="1"/>
    <col min="13569" max="13569" width="3.6640625" customWidth="1"/>
    <col min="13570" max="13570" width="11.33203125" customWidth="1"/>
    <col min="13571" max="13571" width="12.33203125" customWidth="1"/>
    <col min="13572" max="13572" width="9" customWidth="1"/>
    <col min="13573" max="13573" width="11" bestFit="1" customWidth="1"/>
    <col min="13574" max="13576" width="9.109375" bestFit="1" customWidth="1"/>
    <col min="13577" max="13578" width="10.21875" bestFit="1" customWidth="1"/>
    <col min="13579" max="13579" width="9.109375" bestFit="1" customWidth="1"/>
    <col min="13580" max="13580" width="12.44140625" customWidth="1"/>
    <col min="13581" max="13581" width="9.109375" bestFit="1" customWidth="1"/>
    <col min="13582" max="13582" width="10.21875" bestFit="1" customWidth="1"/>
    <col min="13583" max="13584" width="10.33203125" bestFit="1" customWidth="1"/>
    <col min="13585" max="13586" width="9.109375" bestFit="1" customWidth="1"/>
    <col min="13587" max="13587" width="11.77734375" customWidth="1"/>
    <col min="13588" max="13589" width="9.109375" bestFit="1" customWidth="1"/>
    <col min="13590" max="13590" width="11.44140625" customWidth="1"/>
    <col min="13591" max="13592" width="9.109375" bestFit="1" customWidth="1"/>
    <col min="13593" max="13593" width="9.21875" bestFit="1" customWidth="1"/>
    <col min="13594" max="13594" width="9.109375" bestFit="1" customWidth="1"/>
    <col min="13595" max="13595" width="9.21875" bestFit="1" customWidth="1"/>
    <col min="13596" max="13598" width="9.109375" bestFit="1" customWidth="1"/>
    <col min="13599" max="13599" width="9.21875" bestFit="1" customWidth="1"/>
    <col min="13600" max="13600" width="10.33203125" customWidth="1"/>
    <col min="13601" max="13603" width="9.109375" bestFit="1" customWidth="1"/>
    <col min="13604" max="13604" width="10.33203125" bestFit="1" customWidth="1"/>
    <col min="13825" max="13825" width="3.6640625" customWidth="1"/>
    <col min="13826" max="13826" width="11.33203125" customWidth="1"/>
    <col min="13827" max="13827" width="12.33203125" customWidth="1"/>
    <col min="13828" max="13828" width="9" customWidth="1"/>
    <col min="13829" max="13829" width="11" bestFit="1" customWidth="1"/>
    <col min="13830" max="13832" width="9.109375" bestFit="1" customWidth="1"/>
    <col min="13833" max="13834" width="10.21875" bestFit="1" customWidth="1"/>
    <col min="13835" max="13835" width="9.109375" bestFit="1" customWidth="1"/>
    <col min="13836" max="13836" width="12.44140625" customWidth="1"/>
    <col min="13837" max="13837" width="9.109375" bestFit="1" customWidth="1"/>
    <col min="13838" max="13838" width="10.21875" bestFit="1" customWidth="1"/>
    <col min="13839" max="13840" width="10.33203125" bestFit="1" customWidth="1"/>
    <col min="13841" max="13842" width="9.109375" bestFit="1" customWidth="1"/>
    <col min="13843" max="13843" width="11.77734375" customWidth="1"/>
    <col min="13844" max="13845" width="9.109375" bestFit="1" customWidth="1"/>
    <col min="13846" max="13846" width="11.44140625" customWidth="1"/>
    <col min="13847" max="13848" width="9.109375" bestFit="1" customWidth="1"/>
    <col min="13849" max="13849" width="9.21875" bestFit="1" customWidth="1"/>
    <col min="13850" max="13850" width="9.109375" bestFit="1" customWidth="1"/>
    <col min="13851" max="13851" width="9.21875" bestFit="1" customWidth="1"/>
    <col min="13852" max="13854" width="9.109375" bestFit="1" customWidth="1"/>
    <col min="13855" max="13855" width="9.21875" bestFit="1" customWidth="1"/>
    <col min="13856" max="13856" width="10.33203125" customWidth="1"/>
    <col min="13857" max="13859" width="9.109375" bestFit="1" customWidth="1"/>
    <col min="13860" max="13860" width="10.33203125" bestFit="1" customWidth="1"/>
    <col min="14081" max="14081" width="3.6640625" customWidth="1"/>
    <col min="14082" max="14082" width="11.33203125" customWidth="1"/>
    <col min="14083" max="14083" width="12.33203125" customWidth="1"/>
    <col min="14084" max="14084" width="9" customWidth="1"/>
    <col min="14085" max="14085" width="11" bestFit="1" customWidth="1"/>
    <col min="14086" max="14088" width="9.109375" bestFit="1" customWidth="1"/>
    <col min="14089" max="14090" width="10.21875" bestFit="1" customWidth="1"/>
    <col min="14091" max="14091" width="9.109375" bestFit="1" customWidth="1"/>
    <col min="14092" max="14092" width="12.44140625" customWidth="1"/>
    <col min="14093" max="14093" width="9.109375" bestFit="1" customWidth="1"/>
    <col min="14094" max="14094" width="10.21875" bestFit="1" customWidth="1"/>
    <col min="14095" max="14096" width="10.33203125" bestFit="1" customWidth="1"/>
    <col min="14097" max="14098" width="9.109375" bestFit="1" customWidth="1"/>
    <col min="14099" max="14099" width="11.77734375" customWidth="1"/>
    <col min="14100" max="14101" width="9.109375" bestFit="1" customWidth="1"/>
    <col min="14102" max="14102" width="11.44140625" customWidth="1"/>
    <col min="14103" max="14104" width="9.109375" bestFit="1" customWidth="1"/>
    <col min="14105" max="14105" width="9.21875" bestFit="1" customWidth="1"/>
    <col min="14106" max="14106" width="9.109375" bestFit="1" customWidth="1"/>
    <col min="14107" max="14107" width="9.21875" bestFit="1" customWidth="1"/>
    <col min="14108" max="14110" width="9.109375" bestFit="1" customWidth="1"/>
    <col min="14111" max="14111" width="9.21875" bestFit="1" customWidth="1"/>
    <col min="14112" max="14112" width="10.33203125" customWidth="1"/>
    <col min="14113" max="14115" width="9.109375" bestFit="1" customWidth="1"/>
    <col min="14116" max="14116" width="10.33203125" bestFit="1" customWidth="1"/>
    <col min="14337" max="14337" width="3.6640625" customWidth="1"/>
    <col min="14338" max="14338" width="11.33203125" customWidth="1"/>
    <col min="14339" max="14339" width="12.33203125" customWidth="1"/>
    <col min="14340" max="14340" width="9" customWidth="1"/>
    <col min="14341" max="14341" width="11" bestFit="1" customWidth="1"/>
    <col min="14342" max="14344" width="9.109375" bestFit="1" customWidth="1"/>
    <col min="14345" max="14346" width="10.21875" bestFit="1" customWidth="1"/>
    <col min="14347" max="14347" width="9.109375" bestFit="1" customWidth="1"/>
    <col min="14348" max="14348" width="12.44140625" customWidth="1"/>
    <col min="14349" max="14349" width="9.109375" bestFit="1" customWidth="1"/>
    <col min="14350" max="14350" width="10.21875" bestFit="1" customWidth="1"/>
    <col min="14351" max="14352" width="10.33203125" bestFit="1" customWidth="1"/>
    <col min="14353" max="14354" width="9.109375" bestFit="1" customWidth="1"/>
    <col min="14355" max="14355" width="11.77734375" customWidth="1"/>
    <col min="14356" max="14357" width="9.109375" bestFit="1" customWidth="1"/>
    <col min="14358" max="14358" width="11.44140625" customWidth="1"/>
    <col min="14359" max="14360" width="9.109375" bestFit="1" customWidth="1"/>
    <col min="14361" max="14361" width="9.21875" bestFit="1" customWidth="1"/>
    <col min="14362" max="14362" width="9.109375" bestFit="1" customWidth="1"/>
    <col min="14363" max="14363" width="9.21875" bestFit="1" customWidth="1"/>
    <col min="14364" max="14366" width="9.109375" bestFit="1" customWidth="1"/>
    <col min="14367" max="14367" width="9.21875" bestFit="1" customWidth="1"/>
    <col min="14368" max="14368" width="10.33203125" customWidth="1"/>
    <col min="14369" max="14371" width="9.109375" bestFit="1" customWidth="1"/>
    <col min="14372" max="14372" width="10.33203125" bestFit="1" customWidth="1"/>
    <col min="14593" max="14593" width="3.6640625" customWidth="1"/>
    <col min="14594" max="14594" width="11.33203125" customWidth="1"/>
    <col min="14595" max="14595" width="12.33203125" customWidth="1"/>
    <col min="14596" max="14596" width="9" customWidth="1"/>
    <col min="14597" max="14597" width="11" bestFit="1" customWidth="1"/>
    <col min="14598" max="14600" width="9.109375" bestFit="1" customWidth="1"/>
    <col min="14601" max="14602" width="10.21875" bestFit="1" customWidth="1"/>
    <col min="14603" max="14603" width="9.109375" bestFit="1" customWidth="1"/>
    <col min="14604" max="14604" width="12.44140625" customWidth="1"/>
    <col min="14605" max="14605" width="9.109375" bestFit="1" customWidth="1"/>
    <col min="14606" max="14606" width="10.21875" bestFit="1" customWidth="1"/>
    <col min="14607" max="14608" width="10.33203125" bestFit="1" customWidth="1"/>
    <col min="14609" max="14610" width="9.109375" bestFit="1" customWidth="1"/>
    <col min="14611" max="14611" width="11.77734375" customWidth="1"/>
    <col min="14612" max="14613" width="9.109375" bestFit="1" customWidth="1"/>
    <col min="14614" max="14614" width="11.44140625" customWidth="1"/>
    <col min="14615" max="14616" width="9.109375" bestFit="1" customWidth="1"/>
    <col min="14617" max="14617" width="9.21875" bestFit="1" customWidth="1"/>
    <col min="14618" max="14618" width="9.109375" bestFit="1" customWidth="1"/>
    <col min="14619" max="14619" width="9.21875" bestFit="1" customWidth="1"/>
    <col min="14620" max="14622" width="9.109375" bestFit="1" customWidth="1"/>
    <col min="14623" max="14623" width="9.21875" bestFit="1" customWidth="1"/>
    <col min="14624" max="14624" width="10.33203125" customWidth="1"/>
    <col min="14625" max="14627" width="9.109375" bestFit="1" customWidth="1"/>
    <col min="14628" max="14628" width="10.33203125" bestFit="1" customWidth="1"/>
    <col min="14849" max="14849" width="3.6640625" customWidth="1"/>
    <col min="14850" max="14850" width="11.33203125" customWidth="1"/>
    <col min="14851" max="14851" width="12.33203125" customWidth="1"/>
    <col min="14852" max="14852" width="9" customWidth="1"/>
    <col min="14853" max="14853" width="11" bestFit="1" customWidth="1"/>
    <col min="14854" max="14856" width="9.109375" bestFit="1" customWidth="1"/>
    <col min="14857" max="14858" width="10.21875" bestFit="1" customWidth="1"/>
    <col min="14859" max="14859" width="9.109375" bestFit="1" customWidth="1"/>
    <col min="14860" max="14860" width="12.44140625" customWidth="1"/>
    <col min="14861" max="14861" width="9.109375" bestFit="1" customWidth="1"/>
    <col min="14862" max="14862" width="10.21875" bestFit="1" customWidth="1"/>
    <col min="14863" max="14864" width="10.33203125" bestFit="1" customWidth="1"/>
    <col min="14865" max="14866" width="9.109375" bestFit="1" customWidth="1"/>
    <col min="14867" max="14867" width="11.77734375" customWidth="1"/>
    <col min="14868" max="14869" width="9.109375" bestFit="1" customWidth="1"/>
    <col min="14870" max="14870" width="11.44140625" customWidth="1"/>
    <col min="14871" max="14872" width="9.109375" bestFit="1" customWidth="1"/>
    <col min="14873" max="14873" width="9.21875" bestFit="1" customWidth="1"/>
    <col min="14874" max="14874" width="9.109375" bestFit="1" customWidth="1"/>
    <col min="14875" max="14875" width="9.21875" bestFit="1" customWidth="1"/>
    <col min="14876" max="14878" width="9.109375" bestFit="1" customWidth="1"/>
    <col min="14879" max="14879" width="9.21875" bestFit="1" customWidth="1"/>
    <col min="14880" max="14880" width="10.33203125" customWidth="1"/>
    <col min="14881" max="14883" width="9.109375" bestFit="1" customWidth="1"/>
    <col min="14884" max="14884" width="10.33203125" bestFit="1" customWidth="1"/>
    <col min="15105" max="15105" width="3.6640625" customWidth="1"/>
    <col min="15106" max="15106" width="11.33203125" customWidth="1"/>
    <col min="15107" max="15107" width="12.33203125" customWidth="1"/>
    <col min="15108" max="15108" width="9" customWidth="1"/>
    <col min="15109" max="15109" width="11" bestFit="1" customWidth="1"/>
    <col min="15110" max="15112" width="9.109375" bestFit="1" customWidth="1"/>
    <col min="15113" max="15114" width="10.21875" bestFit="1" customWidth="1"/>
    <col min="15115" max="15115" width="9.109375" bestFit="1" customWidth="1"/>
    <col min="15116" max="15116" width="12.44140625" customWidth="1"/>
    <col min="15117" max="15117" width="9.109375" bestFit="1" customWidth="1"/>
    <col min="15118" max="15118" width="10.21875" bestFit="1" customWidth="1"/>
    <col min="15119" max="15120" width="10.33203125" bestFit="1" customWidth="1"/>
    <col min="15121" max="15122" width="9.109375" bestFit="1" customWidth="1"/>
    <col min="15123" max="15123" width="11.77734375" customWidth="1"/>
    <col min="15124" max="15125" width="9.109375" bestFit="1" customWidth="1"/>
    <col min="15126" max="15126" width="11.44140625" customWidth="1"/>
    <col min="15127" max="15128" width="9.109375" bestFit="1" customWidth="1"/>
    <col min="15129" max="15129" width="9.21875" bestFit="1" customWidth="1"/>
    <col min="15130" max="15130" width="9.109375" bestFit="1" customWidth="1"/>
    <col min="15131" max="15131" width="9.21875" bestFit="1" customWidth="1"/>
    <col min="15132" max="15134" width="9.109375" bestFit="1" customWidth="1"/>
    <col min="15135" max="15135" width="9.21875" bestFit="1" customWidth="1"/>
    <col min="15136" max="15136" width="10.33203125" customWidth="1"/>
    <col min="15137" max="15139" width="9.109375" bestFit="1" customWidth="1"/>
    <col min="15140" max="15140" width="10.33203125" bestFit="1" customWidth="1"/>
    <col min="15361" max="15361" width="3.6640625" customWidth="1"/>
    <col min="15362" max="15362" width="11.33203125" customWidth="1"/>
    <col min="15363" max="15363" width="12.33203125" customWidth="1"/>
    <col min="15364" max="15364" width="9" customWidth="1"/>
    <col min="15365" max="15365" width="11" bestFit="1" customWidth="1"/>
    <col min="15366" max="15368" width="9.109375" bestFit="1" customWidth="1"/>
    <col min="15369" max="15370" width="10.21875" bestFit="1" customWidth="1"/>
    <col min="15371" max="15371" width="9.109375" bestFit="1" customWidth="1"/>
    <col min="15372" max="15372" width="12.44140625" customWidth="1"/>
    <col min="15373" max="15373" width="9.109375" bestFit="1" customWidth="1"/>
    <col min="15374" max="15374" width="10.21875" bestFit="1" customWidth="1"/>
    <col min="15375" max="15376" width="10.33203125" bestFit="1" customWidth="1"/>
    <col min="15377" max="15378" width="9.109375" bestFit="1" customWidth="1"/>
    <col min="15379" max="15379" width="11.77734375" customWidth="1"/>
    <col min="15380" max="15381" width="9.109375" bestFit="1" customWidth="1"/>
    <col min="15382" max="15382" width="11.44140625" customWidth="1"/>
    <col min="15383" max="15384" width="9.109375" bestFit="1" customWidth="1"/>
    <col min="15385" max="15385" width="9.21875" bestFit="1" customWidth="1"/>
    <col min="15386" max="15386" width="9.109375" bestFit="1" customWidth="1"/>
    <col min="15387" max="15387" width="9.21875" bestFit="1" customWidth="1"/>
    <col min="15388" max="15390" width="9.109375" bestFit="1" customWidth="1"/>
    <col min="15391" max="15391" width="9.21875" bestFit="1" customWidth="1"/>
    <col min="15392" max="15392" width="10.33203125" customWidth="1"/>
    <col min="15393" max="15395" width="9.109375" bestFit="1" customWidth="1"/>
    <col min="15396" max="15396" width="10.33203125" bestFit="1" customWidth="1"/>
    <col min="15617" max="15617" width="3.6640625" customWidth="1"/>
    <col min="15618" max="15618" width="11.33203125" customWidth="1"/>
    <col min="15619" max="15619" width="12.33203125" customWidth="1"/>
    <col min="15620" max="15620" width="9" customWidth="1"/>
    <col min="15621" max="15621" width="11" bestFit="1" customWidth="1"/>
    <col min="15622" max="15624" width="9.109375" bestFit="1" customWidth="1"/>
    <col min="15625" max="15626" width="10.21875" bestFit="1" customWidth="1"/>
    <col min="15627" max="15627" width="9.109375" bestFit="1" customWidth="1"/>
    <col min="15628" max="15628" width="12.44140625" customWidth="1"/>
    <col min="15629" max="15629" width="9.109375" bestFit="1" customWidth="1"/>
    <col min="15630" max="15630" width="10.21875" bestFit="1" customWidth="1"/>
    <col min="15631" max="15632" width="10.33203125" bestFit="1" customWidth="1"/>
    <col min="15633" max="15634" width="9.109375" bestFit="1" customWidth="1"/>
    <col min="15635" max="15635" width="11.77734375" customWidth="1"/>
    <col min="15636" max="15637" width="9.109375" bestFit="1" customWidth="1"/>
    <col min="15638" max="15638" width="11.44140625" customWidth="1"/>
    <col min="15639" max="15640" width="9.109375" bestFit="1" customWidth="1"/>
    <col min="15641" max="15641" width="9.21875" bestFit="1" customWidth="1"/>
    <col min="15642" max="15642" width="9.109375" bestFit="1" customWidth="1"/>
    <col min="15643" max="15643" width="9.21875" bestFit="1" customWidth="1"/>
    <col min="15644" max="15646" width="9.109375" bestFit="1" customWidth="1"/>
    <col min="15647" max="15647" width="9.21875" bestFit="1" customWidth="1"/>
    <col min="15648" max="15648" width="10.33203125" customWidth="1"/>
    <col min="15649" max="15651" width="9.109375" bestFit="1" customWidth="1"/>
    <col min="15652" max="15652" width="10.33203125" bestFit="1" customWidth="1"/>
    <col min="15873" max="15873" width="3.6640625" customWidth="1"/>
    <col min="15874" max="15874" width="11.33203125" customWidth="1"/>
    <col min="15875" max="15875" width="12.33203125" customWidth="1"/>
    <col min="15876" max="15876" width="9" customWidth="1"/>
    <col min="15877" max="15877" width="11" bestFit="1" customWidth="1"/>
    <col min="15878" max="15880" width="9.109375" bestFit="1" customWidth="1"/>
    <col min="15881" max="15882" width="10.21875" bestFit="1" customWidth="1"/>
    <col min="15883" max="15883" width="9.109375" bestFit="1" customWidth="1"/>
    <col min="15884" max="15884" width="12.44140625" customWidth="1"/>
    <col min="15885" max="15885" width="9.109375" bestFit="1" customWidth="1"/>
    <col min="15886" max="15886" width="10.21875" bestFit="1" customWidth="1"/>
    <col min="15887" max="15888" width="10.33203125" bestFit="1" customWidth="1"/>
    <col min="15889" max="15890" width="9.109375" bestFit="1" customWidth="1"/>
    <col min="15891" max="15891" width="11.77734375" customWidth="1"/>
    <col min="15892" max="15893" width="9.109375" bestFit="1" customWidth="1"/>
    <col min="15894" max="15894" width="11.44140625" customWidth="1"/>
    <col min="15895" max="15896" width="9.109375" bestFit="1" customWidth="1"/>
    <col min="15897" max="15897" width="9.21875" bestFit="1" customWidth="1"/>
    <col min="15898" max="15898" width="9.109375" bestFit="1" customWidth="1"/>
    <col min="15899" max="15899" width="9.21875" bestFit="1" customWidth="1"/>
    <col min="15900" max="15902" width="9.109375" bestFit="1" customWidth="1"/>
    <col min="15903" max="15903" width="9.21875" bestFit="1" customWidth="1"/>
    <col min="15904" max="15904" width="10.33203125" customWidth="1"/>
    <col min="15905" max="15907" width="9.109375" bestFit="1" customWidth="1"/>
    <col min="15908" max="15908" width="10.33203125" bestFit="1" customWidth="1"/>
    <col min="16129" max="16129" width="3.6640625" customWidth="1"/>
    <col min="16130" max="16130" width="11.33203125" customWidth="1"/>
    <col min="16131" max="16131" width="12.33203125" customWidth="1"/>
    <col min="16132" max="16132" width="9" customWidth="1"/>
    <col min="16133" max="16133" width="11" bestFit="1" customWidth="1"/>
    <col min="16134" max="16136" width="9.109375" bestFit="1" customWidth="1"/>
    <col min="16137" max="16138" width="10.21875" bestFit="1" customWidth="1"/>
    <col min="16139" max="16139" width="9.109375" bestFit="1" customWidth="1"/>
    <col min="16140" max="16140" width="12.44140625" customWidth="1"/>
    <col min="16141" max="16141" width="9.109375" bestFit="1" customWidth="1"/>
    <col min="16142" max="16142" width="10.21875" bestFit="1" customWidth="1"/>
    <col min="16143" max="16144" width="10.33203125" bestFit="1" customWidth="1"/>
    <col min="16145" max="16146" width="9.109375" bestFit="1" customWidth="1"/>
    <col min="16147" max="16147" width="11.77734375" customWidth="1"/>
    <col min="16148" max="16149" width="9.109375" bestFit="1" customWidth="1"/>
    <col min="16150" max="16150" width="11.44140625" customWidth="1"/>
    <col min="16151" max="16152" width="9.109375" bestFit="1" customWidth="1"/>
    <col min="16153" max="16153" width="9.21875" bestFit="1" customWidth="1"/>
    <col min="16154" max="16154" width="9.109375" bestFit="1" customWidth="1"/>
    <col min="16155" max="16155" width="9.21875" bestFit="1" customWidth="1"/>
    <col min="16156" max="16158" width="9.109375" bestFit="1" customWidth="1"/>
    <col min="16159" max="16159" width="9.21875" bestFit="1" customWidth="1"/>
    <col min="16160" max="16160" width="10.33203125" customWidth="1"/>
    <col min="16161" max="16163" width="9.109375" bestFit="1" customWidth="1"/>
    <col min="16164" max="16164" width="10.33203125" bestFit="1" customWidth="1"/>
  </cols>
  <sheetData>
    <row r="1" spans="1:36" ht="13.8" thickBot="1" x14ac:dyDescent="0.25">
      <c r="B1" t="s">
        <v>132</v>
      </c>
    </row>
    <row r="2" spans="1:36" ht="13.8" thickBot="1" x14ac:dyDescent="0.25">
      <c r="A2" t="s">
        <v>18</v>
      </c>
      <c r="B2" t="s">
        <v>19</v>
      </c>
      <c r="C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133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41</v>
      </c>
      <c r="AA2" t="s">
        <v>42</v>
      </c>
      <c r="AB2" t="s">
        <v>43</v>
      </c>
      <c r="AC2" t="s">
        <v>44</v>
      </c>
      <c r="AD2" t="s">
        <v>45</v>
      </c>
      <c r="AE2" t="s">
        <v>46</v>
      </c>
      <c r="AF2" t="s">
        <v>47</v>
      </c>
      <c r="AG2" t="s">
        <v>48</v>
      </c>
      <c r="AH2" t="s">
        <v>49</v>
      </c>
      <c r="AI2" t="s">
        <v>50</v>
      </c>
      <c r="AJ2" s="5" t="s">
        <v>51</v>
      </c>
    </row>
    <row r="3" spans="1:36" ht="13.8" thickBot="1" x14ac:dyDescent="0.25">
      <c r="S3" s="170" t="s">
        <v>52</v>
      </c>
      <c r="T3" s="171"/>
      <c r="U3" s="171"/>
      <c r="V3" s="171"/>
      <c r="W3" s="171"/>
      <c r="X3" s="171"/>
      <c r="Y3" s="172"/>
      <c r="Z3" s="173" t="s">
        <v>53</v>
      </c>
      <c r="AA3" s="174"/>
      <c r="AB3" s="174"/>
      <c r="AC3" s="174"/>
      <c r="AD3" s="174"/>
      <c r="AE3" s="175"/>
      <c r="AF3" s="173" t="s">
        <v>54</v>
      </c>
      <c r="AG3" s="174"/>
      <c r="AH3" s="174"/>
      <c r="AI3" s="174"/>
      <c r="AJ3" s="175"/>
    </row>
    <row r="4" spans="1:36" s="2" customFormat="1" ht="39.6" x14ac:dyDescent="0.2">
      <c r="C4" s="6" t="s">
        <v>55</v>
      </c>
      <c r="D4" s="11" t="s">
        <v>124</v>
      </c>
      <c r="E4" s="7" t="s">
        <v>56</v>
      </c>
      <c r="F4" s="8" t="s">
        <v>57</v>
      </c>
      <c r="G4" s="8" t="s">
        <v>129</v>
      </c>
      <c r="H4" s="8" t="s">
        <v>58</v>
      </c>
      <c r="I4" s="9" t="s">
        <v>59</v>
      </c>
      <c r="J4" s="7" t="s">
        <v>60</v>
      </c>
      <c r="K4" s="8" t="s">
        <v>61</v>
      </c>
      <c r="L4" s="8" t="s">
        <v>62</v>
      </c>
      <c r="M4" s="8" t="s">
        <v>63</v>
      </c>
      <c r="N4" s="9" t="s">
        <v>64</v>
      </c>
      <c r="O4" s="7" t="s">
        <v>65</v>
      </c>
      <c r="P4" s="10" t="s">
        <v>66</v>
      </c>
      <c r="Q4" s="2" t="s">
        <v>67</v>
      </c>
      <c r="R4" s="2" t="s">
        <v>68</v>
      </c>
      <c r="S4" s="11" t="s">
        <v>69</v>
      </c>
      <c r="T4" s="8" t="s">
        <v>57</v>
      </c>
      <c r="U4" s="8" t="s">
        <v>61</v>
      </c>
      <c r="V4" s="8" t="s">
        <v>70</v>
      </c>
      <c r="W4" s="8" t="s">
        <v>71</v>
      </c>
      <c r="X4" s="8" t="s">
        <v>72</v>
      </c>
      <c r="Y4" s="9" t="s">
        <v>73</v>
      </c>
      <c r="Z4" s="7" t="s">
        <v>74</v>
      </c>
      <c r="AA4" s="8" t="s">
        <v>73</v>
      </c>
      <c r="AB4" s="8" t="s">
        <v>75</v>
      </c>
      <c r="AC4" s="8" t="s">
        <v>76</v>
      </c>
      <c r="AD4" s="8" t="s">
        <v>77</v>
      </c>
      <c r="AE4" s="8" t="s">
        <v>78</v>
      </c>
      <c r="AF4" s="7" t="s">
        <v>79</v>
      </c>
      <c r="AG4" s="8" t="s">
        <v>74</v>
      </c>
      <c r="AH4" s="8" t="s">
        <v>80</v>
      </c>
      <c r="AI4" s="9" t="s">
        <v>81</v>
      </c>
      <c r="AJ4" s="12" t="s">
        <v>82</v>
      </c>
    </row>
    <row r="5" spans="1:36" x14ac:dyDescent="0.2">
      <c r="A5">
        <v>1</v>
      </c>
      <c r="B5" t="s">
        <v>83</v>
      </c>
      <c r="C5" s="13">
        <v>200000</v>
      </c>
      <c r="D5" s="25">
        <f>C5/I5</f>
        <v>6.2948295997755539E-3</v>
      </c>
      <c r="E5" s="14">
        <v>31772107.065000001</v>
      </c>
      <c r="F5" s="3">
        <v>0</v>
      </c>
      <c r="G5" s="3">
        <v>0</v>
      </c>
      <c r="H5" s="3">
        <v>0</v>
      </c>
      <c r="I5" s="15">
        <v>31772107.065000001</v>
      </c>
      <c r="J5" s="14">
        <v>31529197.491</v>
      </c>
      <c r="K5" s="4">
        <v>0</v>
      </c>
      <c r="L5" s="4">
        <v>952652.65500000003</v>
      </c>
      <c r="M5" s="4">
        <v>29748.039000000001</v>
      </c>
      <c r="N5" s="4">
        <v>32511598.184999999</v>
      </c>
      <c r="O5" s="14">
        <v>242909.57399999999</v>
      </c>
      <c r="P5" s="15">
        <v>-739491.12</v>
      </c>
      <c r="Q5" s="3">
        <v>0</v>
      </c>
      <c r="R5" s="3">
        <v>0</v>
      </c>
      <c r="S5" s="14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15">
        <v>0</v>
      </c>
      <c r="Z5" s="14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14">
        <v>739491.12</v>
      </c>
      <c r="AG5" s="3">
        <v>0</v>
      </c>
      <c r="AH5" s="3">
        <v>0</v>
      </c>
      <c r="AI5" s="15">
        <v>739491.12</v>
      </c>
      <c r="AJ5" s="13">
        <v>-739491.12</v>
      </c>
    </row>
    <row r="6" spans="1:36" x14ac:dyDescent="0.2">
      <c r="A6">
        <v>2</v>
      </c>
      <c r="B6" t="s">
        <v>84</v>
      </c>
      <c r="C6" s="13">
        <v>0</v>
      </c>
      <c r="D6" s="25">
        <f t="shared" ref="D6:D43" si="0">C6/I6</f>
        <v>0</v>
      </c>
      <c r="E6" s="14">
        <v>7091100.0970000001</v>
      </c>
      <c r="F6" s="3">
        <v>0</v>
      </c>
      <c r="G6" s="3">
        <v>0</v>
      </c>
      <c r="H6" s="3">
        <v>0</v>
      </c>
      <c r="I6" s="15">
        <v>7091100.0970000001</v>
      </c>
      <c r="J6" s="14">
        <v>7137961.9730000002</v>
      </c>
      <c r="K6" s="4">
        <v>0</v>
      </c>
      <c r="L6" s="4">
        <v>132059.717</v>
      </c>
      <c r="M6" s="4">
        <v>14018.584999999999</v>
      </c>
      <c r="N6" s="4">
        <v>7284040.2750000004</v>
      </c>
      <c r="O6" s="14">
        <v>-46861.875999999997</v>
      </c>
      <c r="P6" s="15">
        <v>-192940.17800000001</v>
      </c>
      <c r="Q6" s="3">
        <v>0</v>
      </c>
      <c r="R6" s="3">
        <v>0</v>
      </c>
      <c r="S6" s="14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15">
        <v>0</v>
      </c>
      <c r="Z6" s="14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14">
        <v>192940.17800000001</v>
      </c>
      <c r="AG6" s="3">
        <v>0</v>
      </c>
      <c r="AH6" s="3">
        <v>0</v>
      </c>
      <c r="AI6" s="15">
        <v>192940.17800000001</v>
      </c>
      <c r="AJ6" s="13">
        <v>-192940.17800000001</v>
      </c>
    </row>
    <row r="7" spans="1:36" x14ac:dyDescent="0.2">
      <c r="A7">
        <v>3</v>
      </c>
      <c r="B7" t="s">
        <v>85</v>
      </c>
      <c r="C7" s="13">
        <v>0</v>
      </c>
      <c r="D7" s="25">
        <f t="shared" si="0"/>
        <v>0</v>
      </c>
      <c r="E7" s="14">
        <v>8936573.1669999994</v>
      </c>
      <c r="F7" s="3">
        <v>0</v>
      </c>
      <c r="G7" s="3">
        <v>0</v>
      </c>
      <c r="H7" s="3">
        <v>0</v>
      </c>
      <c r="I7" s="15">
        <v>8936573.1669999994</v>
      </c>
      <c r="J7" s="14">
        <v>8792604.9240000006</v>
      </c>
      <c r="K7" s="4">
        <v>8.5000000000000006E-2</v>
      </c>
      <c r="L7" s="4">
        <v>138506.01500000001</v>
      </c>
      <c r="M7" s="4">
        <v>0</v>
      </c>
      <c r="N7" s="4">
        <v>8931111.0240000002</v>
      </c>
      <c r="O7" s="14">
        <v>143968.24299999999</v>
      </c>
      <c r="P7" s="15">
        <v>5462.143</v>
      </c>
      <c r="Q7" s="3">
        <v>5462.143</v>
      </c>
      <c r="R7" s="3">
        <v>0</v>
      </c>
      <c r="S7" s="14">
        <v>25.413</v>
      </c>
      <c r="T7" s="3">
        <v>0</v>
      </c>
      <c r="U7" s="3">
        <v>8.5000000000000006E-2</v>
      </c>
      <c r="V7" s="3">
        <v>0</v>
      </c>
      <c r="W7" s="3">
        <v>0</v>
      </c>
      <c r="X7" s="3">
        <v>0</v>
      </c>
      <c r="Y7" s="15">
        <v>25.498000000000001</v>
      </c>
      <c r="Z7" s="14">
        <v>0</v>
      </c>
      <c r="AA7" s="3">
        <v>25.498000000000001</v>
      </c>
      <c r="AB7" s="3">
        <v>5462.143</v>
      </c>
      <c r="AC7" s="3">
        <v>0</v>
      </c>
      <c r="AD7" s="3">
        <v>0</v>
      </c>
      <c r="AE7" s="3">
        <v>5487.6409999999996</v>
      </c>
      <c r="AF7" s="14">
        <v>0</v>
      </c>
      <c r="AG7" s="3">
        <v>0</v>
      </c>
      <c r="AH7" s="3">
        <v>0</v>
      </c>
      <c r="AI7" s="15">
        <v>0</v>
      </c>
      <c r="AJ7" s="13">
        <v>5487.6409999999996</v>
      </c>
    </row>
    <row r="8" spans="1:36" x14ac:dyDescent="0.2">
      <c r="A8">
        <v>4</v>
      </c>
      <c r="B8" t="s">
        <v>86</v>
      </c>
      <c r="C8" s="13">
        <v>0</v>
      </c>
      <c r="D8" s="25">
        <f t="shared" si="0"/>
        <v>0</v>
      </c>
      <c r="E8" s="14">
        <v>6013494.2599999998</v>
      </c>
      <c r="F8" s="3">
        <v>279078</v>
      </c>
      <c r="G8" s="3">
        <v>278394.04599999997</v>
      </c>
      <c r="H8" s="3">
        <v>0</v>
      </c>
      <c r="I8" s="15">
        <v>6570966.3059999999</v>
      </c>
      <c r="J8" s="14">
        <v>6124735.1519999998</v>
      </c>
      <c r="K8" s="4">
        <v>104.22799999999999</v>
      </c>
      <c r="L8" s="4">
        <v>0</v>
      </c>
      <c r="M8" s="4">
        <v>0</v>
      </c>
      <c r="N8" s="4">
        <v>6124839.3799999999</v>
      </c>
      <c r="O8" s="14">
        <v>-111240.89200000001</v>
      </c>
      <c r="P8" s="15">
        <v>446126.92599999998</v>
      </c>
      <c r="Q8" s="3">
        <v>446126.92599999998</v>
      </c>
      <c r="R8" s="3">
        <v>0</v>
      </c>
      <c r="S8" s="14">
        <v>319063.01199999999</v>
      </c>
      <c r="T8" s="3">
        <v>279078</v>
      </c>
      <c r="U8" s="3">
        <v>104.22799999999999</v>
      </c>
      <c r="V8" s="3">
        <v>0</v>
      </c>
      <c r="W8" s="3">
        <v>0</v>
      </c>
      <c r="X8" s="3">
        <v>0</v>
      </c>
      <c r="Y8" s="15">
        <v>40089.24</v>
      </c>
      <c r="Z8" s="14">
        <v>0</v>
      </c>
      <c r="AA8" s="3">
        <v>40089.24</v>
      </c>
      <c r="AB8" s="3">
        <v>446126.92599999998</v>
      </c>
      <c r="AC8" s="3">
        <v>0</v>
      </c>
      <c r="AD8" s="3">
        <v>0</v>
      </c>
      <c r="AE8" s="3">
        <v>486216.16600000003</v>
      </c>
      <c r="AF8" s="14">
        <v>0</v>
      </c>
      <c r="AG8" s="3">
        <v>0</v>
      </c>
      <c r="AH8" s="3">
        <v>0</v>
      </c>
      <c r="AI8" s="15">
        <v>0</v>
      </c>
      <c r="AJ8" s="13">
        <v>486216.16600000003</v>
      </c>
    </row>
    <row r="9" spans="1:36" x14ac:dyDescent="0.2">
      <c r="A9">
        <v>5</v>
      </c>
      <c r="B9" t="s">
        <v>87</v>
      </c>
      <c r="C9" s="13">
        <v>0</v>
      </c>
      <c r="D9" s="25">
        <f t="shared" si="0"/>
        <v>0</v>
      </c>
      <c r="E9" s="14">
        <v>11525838.693</v>
      </c>
      <c r="F9" s="3">
        <v>0</v>
      </c>
      <c r="G9" s="3">
        <v>63059.671000000002</v>
      </c>
      <c r="H9" s="3">
        <v>0</v>
      </c>
      <c r="I9" s="15">
        <v>11588898.364</v>
      </c>
      <c r="J9" s="14">
        <v>11495700.994999999</v>
      </c>
      <c r="K9" s="4">
        <v>0</v>
      </c>
      <c r="L9" s="4">
        <v>0</v>
      </c>
      <c r="M9" s="4">
        <v>0</v>
      </c>
      <c r="N9" s="4">
        <v>11495700.994999999</v>
      </c>
      <c r="O9" s="14">
        <v>30137.698</v>
      </c>
      <c r="P9" s="15">
        <v>93197.369000000006</v>
      </c>
      <c r="Q9" s="3">
        <v>93197.369000000006</v>
      </c>
      <c r="R9" s="3">
        <v>0</v>
      </c>
      <c r="S9" s="14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15">
        <v>0</v>
      </c>
      <c r="Z9" s="14">
        <v>0</v>
      </c>
      <c r="AA9" s="3">
        <v>0</v>
      </c>
      <c r="AB9" s="3">
        <v>93197.369000000006</v>
      </c>
      <c r="AC9" s="3">
        <v>0</v>
      </c>
      <c r="AD9" s="3">
        <v>0</v>
      </c>
      <c r="AE9" s="3">
        <v>93197.369000000006</v>
      </c>
      <c r="AF9" s="14">
        <v>0</v>
      </c>
      <c r="AG9" s="3">
        <v>0</v>
      </c>
      <c r="AH9" s="3">
        <v>0</v>
      </c>
      <c r="AI9" s="15">
        <v>0</v>
      </c>
      <c r="AJ9" s="13">
        <v>93197.369000000006</v>
      </c>
    </row>
    <row r="10" spans="1:36" x14ac:dyDescent="0.2">
      <c r="A10">
        <v>6</v>
      </c>
      <c r="B10" t="s">
        <v>88</v>
      </c>
      <c r="C10" s="13">
        <v>0</v>
      </c>
      <c r="D10" s="25">
        <f t="shared" si="0"/>
        <v>0</v>
      </c>
      <c r="E10" s="14">
        <v>5941825.1550000003</v>
      </c>
      <c r="F10" s="3">
        <v>354969</v>
      </c>
      <c r="G10" s="3">
        <v>50188.966999999997</v>
      </c>
      <c r="H10" s="3">
        <v>0</v>
      </c>
      <c r="I10" s="15">
        <v>6346983.1220000004</v>
      </c>
      <c r="J10" s="14">
        <v>6171752.1730000004</v>
      </c>
      <c r="K10" s="4">
        <v>0</v>
      </c>
      <c r="L10" s="4">
        <v>0</v>
      </c>
      <c r="M10" s="4">
        <v>4000</v>
      </c>
      <c r="N10" s="4">
        <v>6175752.1730000004</v>
      </c>
      <c r="O10" s="14">
        <v>-229927.01800000001</v>
      </c>
      <c r="P10" s="15">
        <v>171230.94899999999</v>
      </c>
      <c r="Q10" s="3">
        <v>171230.94899999999</v>
      </c>
      <c r="R10" s="3">
        <v>0</v>
      </c>
      <c r="S10" s="14">
        <v>398140.283</v>
      </c>
      <c r="T10" s="3">
        <v>354969</v>
      </c>
      <c r="U10" s="3">
        <v>0</v>
      </c>
      <c r="V10" s="3">
        <v>0</v>
      </c>
      <c r="W10" s="3">
        <v>0</v>
      </c>
      <c r="X10" s="3">
        <v>0</v>
      </c>
      <c r="Y10" s="15">
        <v>43171.283000000003</v>
      </c>
      <c r="Z10" s="14">
        <v>0</v>
      </c>
      <c r="AA10" s="3">
        <v>43171.283000000003</v>
      </c>
      <c r="AB10" s="3">
        <v>171230.94899999999</v>
      </c>
      <c r="AC10" s="3">
        <v>0</v>
      </c>
      <c r="AD10" s="3">
        <v>0</v>
      </c>
      <c r="AE10" s="3">
        <v>214402.23199999999</v>
      </c>
      <c r="AF10" s="14">
        <v>0</v>
      </c>
      <c r="AG10" s="3">
        <v>0</v>
      </c>
      <c r="AH10" s="3">
        <v>0</v>
      </c>
      <c r="AI10" s="15">
        <v>0</v>
      </c>
      <c r="AJ10" s="13">
        <v>214402.23199999999</v>
      </c>
    </row>
    <row r="11" spans="1:36" x14ac:dyDescent="0.2">
      <c r="A11">
        <v>7</v>
      </c>
      <c r="B11" t="s">
        <v>89</v>
      </c>
      <c r="C11" s="13">
        <v>0</v>
      </c>
      <c r="D11" s="25">
        <f t="shared" si="0"/>
        <v>0</v>
      </c>
      <c r="E11" s="14">
        <v>3847027.21</v>
      </c>
      <c r="F11" s="3">
        <v>152000</v>
      </c>
      <c r="G11" s="3">
        <v>271168.32900000003</v>
      </c>
      <c r="H11" s="3">
        <v>0</v>
      </c>
      <c r="I11" s="15">
        <v>4270195.5389999999</v>
      </c>
      <c r="J11" s="14">
        <v>4074865.2710000002</v>
      </c>
      <c r="K11" s="4">
        <v>1000</v>
      </c>
      <c r="L11" s="4">
        <v>0</v>
      </c>
      <c r="M11" s="4">
        <v>0</v>
      </c>
      <c r="N11" s="4">
        <v>4075865.2710000002</v>
      </c>
      <c r="O11" s="14">
        <v>-227838.06099999999</v>
      </c>
      <c r="P11" s="15">
        <v>194330.26800000001</v>
      </c>
      <c r="Q11" s="3">
        <v>194330.26800000001</v>
      </c>
      <c r="R11" s="3">
        <v>0</v>
      </c>
      <c r="S11" s="14">
        <v>764200</v>
      </c>
      <c r="T11" s="3">
        <v>152000</v>
      </c>
      <c r="U11" s="3">
        <v>1000</v>
      </c>
      <c r="V11" s="3">
        <v>0</v>
      </c>
      <c r="W11" s="3">
        <v>0</v>
      </c>
      <c r="X11" s="3">
        <v>0</v>
      </c>
      <c r="Y11" s="15">
        <v>613200</v>
      </c>
      <c r="Z11" s="14">
        <v>0</v>
      </c>
      <c r="AA11" s="3">
        <v>613200</v>
      </c>
      <c r="AB11" s="3">
        <v>194330.26800000001</v>
      </c>
      <c r="AC11" s="3">
        <v>0</v>
      </c>
      <c r="AD11" s="3">
        <v>0</v>
      </c>
      <c r="AE11" s="3">
        <v>807530.26800000004</v>
      </c>
      <c r="AF11" s="14">
        <v>0</v>
      </c>
      <c r="AG11" s="3">
        <v>0</v>
      </c>
      <c r="AH11" s="3">
        <v>0</v>
      </c>
      <c r="AI11" s="15">
        <v>0</v>
      </c>
      <c r="AJ11" s="13">
        <v>807530.26800000004</v>
      </c>
    </row>
    <row r="12" spans="1:36" s="16" customFormat="1" x14ac:dyDescent="0.2">
      <c r="A12" s="16">
        <v>8</v>
      </c>
      <c r="B12" s="16" t="s">
        <v>90</v>
      </c>
      <c r="C12" s="17">
        <v>0</v>
      </c>
      <c r="D12" s="26">
        <f t="shared" si="0"/>
        <v>0</v>
      </c>
      <c r="E12" s="18">
        <v>3435693.9369999999</v>
      </c>
      <c r="F12" s="19">
        <v>0</v>
      </c>
      <c r="G12" s="19">
        <v>56651.281999999999</v>
      </c>
      <c r="H12" s="19">
        <v>0</v>
      </c>
      <c r="I12" s="20">
        <v>3492345.219</v>
      </c>
      <c r="J12" s="18">
        <v>3642755.1260000002</v>
      </c>
      <c r="K12" s="4">
        <v>0</v>
      </c>
      <c r="L12" s="4">
        <v>0</v>
      </c>
      <c r="M12" s="4">
        <v>302.87599999999998</v>
      </c>
      <c r="N12" s="4">
        <v>3643058.0019999999</v>
      </c>
      <c r="O12" s="18">
        <v>-207061.18900000001</v>
      </c>
      <c r="P12" s="20">
        <v>-150712.783</v>
      </c>
      <c r="Q12" s="19">
        <v>0</v>
      </c>
      <c r="R12" s="19">
        <v>0</v>
      </c>
      <c r="S12" s="18">
        <v>100180.951</v>
      </c>
      <c r="T12" s="19">
        <v>0</v>
      </c>
      <c r="U12" s="19">
        <v>0</v>
      </c>
      <c r="V12" s="19">
        <v>0</v>
      </c>
      <c r="W12" s="19">
        <v>69.713999999999999</v>
      </c>
      <c r="X12" s="19">
        <v>0</v>
      </c>
      <c r="Y12" s="20">
        <v>100250.66499999999</v>
      </c>
      <c r="Z12" s="18">
        <v>0</v>
      </c>
      <c r="AA12" s="19">
        <v>100250.66499999999</v>
      </c>
      <c r="AB12" s="19">
        <v>0</v>
      </c>
      <c r="AC12" s="19">
        <v>0</v>
      </c>
      <c r="AD12" s="19">
        <v>0</v>
      </c>
      <c r="AE12" s="19">
        <v>100250.66499999999</v>
      </c>
      <c r="AF12" s="18">
        <v>150712.783</v>
      </c>
      <c r="AG12" s="19">
        <v>0</v>
      </c>
      <c r="AH12" s="19">
        <v>0</v>
      </c>
      <c r="AI12" s="20">
        <v>150712.783</v>
      </c>
      <c r="AJ12" s="17">
        <v>-50462.118000000002</v>
      </c>
    </row>
    <row r="13" spans="1:36" x14ac:dyDescent="0.2">
      <c r="A13">
        <v>9</v>
      </c>
      <c r="B13" t="s">
        <v>91</v>
      </c>
      <c r="C13" s="13">
        <v>185638.041</v>
      </c>
      <c r="D13" s="25">
        <f t="shared" si="0"/>
        <v>2.0737229021665107E-2</v>
      </c>
      <c r="E13" s="14">
        <v>8932477.4930000007</v>
      </c>
      <c r="F13" s="3">
        <v>19443.75</v>
      </c>
      <c r="G13" s="3">
        <v>0</v>
      </c>
      <c r="H13" s="3">
        <v>0</v>
      </c>
      <c r="I13" s="15">
        <v>8951921.2430000007</v>
      </c>
      <c r="J13" s="14">
        <v>9084630.9949999992</v>
      </c>
      <c r="K13" s="4">
        <v>19443.75</v>
      </c>
      <c r="L13" s="4">
        <v>97319.614000000001</v>
      </c>
      <c r="M13" s="4">
        <v>0</v>
      </c>
      <c r="N13" s="4">
        <v>9201394.3589999992</v>
      </c>
      <c r="O13" s="14">
        <v>-152153.50200000001</v>
      </c>
      <c r="P13" s="15">
        <v>-249473.11600000001</v>
      </c>
      <c r="Q13" s="3">
        <v>0</v>
      </c>
      <c r="R13" s="3">
        <v>0</v>
      </c>
      <c r="S13" s="14">
        <v>0</v>
      </c>
      <c r="T13" s="3">
        <v>19443.75</v>
      </c>
      <c r="U13" s="3">
        <v>19443.75</v>
      </c>
      <c r="V13" s="3">
        <v>0</v>
      </c>
      <c r="W13" s="3">
        <v>0</v>
      </c>
      <c r="X13" s="3">
        <v>0</v>
      </c>
      <c r="Y13" s="15">
        <v>0</v>
      </c>
      <c r="Z13" s="14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14">
        <v>249473.11600000001</v>
      </c>
      <c r="AG13" s="3">
        <v>0</v>
      </c>
      <c r="AH13" s="3">
        <v>0</v>
      </c>
      <c r="AI13" s="15">
        <v>249473.11600000001</v>
      </c>
      <c r="AJ13" s="13">
        <v>-249473.11600000001</v>
      </c>
    </row>
    <row r="14" spans="1:36" x14ac:dyDescent="0.2">
      <c r="A14">
        <v>12</v>
      </c>
      <c r="B14" t="s">
        <v>92</v>
      </c>
      <c r="C14" s="13">
        <v>0</v>
      </c>
      <c r="D14" s="25">
        <f t="shared" si="0"/>
        <v>0</v>
      </c>
      <c r="E14" s="14">
        <v>378177.04800000001</v>
      </c>
      <c r="F14" s="3">
        <v>0</v>
      </c>
      <c r="G14" s="3">
        <v>14362.387000000001</v>
      </c>
      <c r="H14" s="3">
        <v>0</v>
      </c>
      <c r="I14" s="15">
        <v>392539.435</v>
      </c>
      <c r="J14" s="14">
        <v>366314.065</v>
      </c>
      <c r="K14" s="4">
        <v>18257.885999999999</v>
      </c>
      <c r="L14" s="4">
        <v>0</v>
      </c>
      <c r="M14" s="4">
        <v>0</v>
      </c>
      <c r="N14" s="4">
        <v>384571.951</v>
      </c>
      <c r="O14" s="14">
        <v>11862.983</v>
      </c>
      <c r="P14" s="15">
        <v>7967.4840000000004</v>
      </c>
      <c r="Q14" s="3">
        <v>7967.4840000000004</v>
      </c>
      <c r="R14" s="3">
        <v>0</v>
      </c>
      <c r="S14" s="14">
        <v>161185.772</v>
      </c>
      <c r="T14" s="3">
        <v>0</v>
      </c>
      <c r="U14" s="3">
        <v>18257.885999999999</v>
      </c>
      <c r="V14" s="3">
        <v>0</v>
      </c>
      <c r="W14" s="3">
        <v>1.6719999999999999</v>
      </c>
      <c r="X14" s="3">
        <v>0</v>
      </c>
      <c r="Y14" s="15">
        <v>179445.33</v>
      </c>
      <c r="Z14" s="14">
        <v>0</v>
      </c>
      <c r="AA14" s="3">
        <v>179445.33</v>
      </c>
      <c r="AB14" s="3">
        <v>7967.4840000000004</v>
      </c>
      <c r="AC14" s="3">
        <v>0</v>
      </c>
      <c r="AD14" s="3">
        <v>0</v>
      </c>
      <c r="AE14" s="3">
        <v>187412.81400000001</v>
      </c>
      <c r="AF14" s="14">
        <v>0</v>
      </c>
      <c r="AG14" s="3">
        <v>0</v>
      </c>
      <c r="AH14" s="3">
        <v>0</v>
      </c>
      <c r="AI14" s="15">
        <v>0</v>
      </c>
      <c r="AJ14" s="13">
        <v>187412.81400000001</v>
      </c>
    </row>
    <row r="15" spans="1:36" x14ac:dyDescent="0.2">
      <c r="A15">
        <v>13</v>
      </c>
      <c r="B15" t="s">
        <v>93</v>
      </c>
      <c r="C15" s="13">
        <v>0</v>
      </c>
      <c r="D15" s="25">
        <f t="shared" si="0"/>
        <v>0</v>
      </c>
      <c r="E15" s="14">
        <v>2213137.753</v>
      </c>
      <c r="F15" s="3">
        <v>0</v>
      </c>
      <c r="G15" s="3">
        <v>0</v>
      </c>
      <c r="H15" s="3">
        <v>0</v>
      </c>
      <c r="I15" s="15">
        <v>2213137.753</v>
      </c>
      <c r="J15" s="14">
        <v>2094932.0919999999</v>
      </c>
      <c r="K15" s="4">
        <v>0</v>
      </c>
      <c r="L15" s="4">
        <v>77800.063999999998</v>
      </c>
      <c r="M15" s="4">
        <v>0</v>
      </c>
      <c r="N15" s="4">
        <v>2172732.156</v>
      </c>
      <c r="O15" s="14">
        <v>118205.66099999999</v>
      </c>
      <c r="P15" s="15">
        <v>40405.597000000002</v>
      </c>
      <c r="Q15" s="3">
        <v>40405.597000000002</v>
      </c>
      <c r="R15" s="3">
        <v>0</v>
      </c>
      <c r="S15" s="14">
        <v>2.9000000000000001E-2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15">
        <v>2.9000000000000001E-2</v>
      </c>
      <c r="Z15" s="14">
        <v>0</v>
      </c>
      <c r="AA15" s="3">
        <v>2.9000000000000001E-2</v>
      </c>
      <c r="AB15" s="3">
        <v>40405.597000000002</v>
      </c>
      <c r="AC15" s="3">
        <v>0</v>
      </c>
      <c r="AD15" s="3">
        <v>0</v>
      </c>
      <c r="AE15" s="3">
        <v>40405.625999999997</v>
      </c>
      <c r="AF15" s="14">
        <v>0</v>
      </c>
      <c r="AG15" s="3">
        <v>0</v>
      </c>
      <c r="AH15" s="3">
        <v>0</v>
      </c>
      <c r="AI15" s="15">
        <v>0</v>
      </c>
      <c r="AJ15" s="13">
        <v>40405.625999999997</v>
      </c>
    </row>
    <row r="16" spans="1:36" x14ac:dyDescent="0.2">
      <c r="A16">
        <v>14</v>
      </c>
      <c r="B16" t="s">
        <v>94</v>
      </c>
      <c r="C16" s="13">
        <v>0</v>
      </c>
      <c r="D16" s="25">
        <f t="shared" si="0"/>
        <v>0</v>
      </c>
      <c r="E16" s="14">
        <v>2133785.4350000001</v>
      </c>
      <c r="F16" s="3">
        <v>28344</v>
      </c>
      <c r="G16" s="3">
        <v>15735.594999999999</v>
      </c>
      <c r="H16" s="3">
        <v>0</v>
      </c>
      <c r="I16" s="15">
        <v>2177865.0299999998</v>
      </c>
      <c r="J16" s="14">
        <v>2217602.0010000002</v>
      </c>
      <c r="K16" s="4">
        <v>438.14600000000002</v>
      </c>
      <c r="L16" s="4">
        <v>0</v>
      </c>
      <c r="M16" s="4">
        <v>0</v>
      </c>
      <c r="N16" s="4">
        <v>2218040.1469999999</v>
      </c>
      <c r="O16" s="14">
        <v>-83816.566000000006</v>
      </c>
      <c r="P16" s="15">
        <v>-40175.116999999998</v>
      </c>
      <c r="Q16" s="3">
        <v>0</v>
      </c>
      <c r="R16" s="3">
        <v>0</v>
      </c>
      <c r="S16" s="14">
        <v>83765.422000000006</v>
      </c>
      <c r="T16" s="3">
        <v>28344</v>
      </c>
      <c r="U16" s="3">
        <v>438.14600000000002</v>
      </c>
      <c r="V16" s="3">
        <v>0</v>
      </c>
      <c r="W16" s="3">
        <v>0</v>
      </c>
      <c r="X16" s="3">
        <v>0</v>
      </c>
      <c r="Y16" s="15">
        <v>55859.567999999999</v>
      </c>
      <c r="Z16" s="14">
        <v>0</v>
      </c>
      <c r="AA16" s="3">
        <v>55859.567999999999</v>
      </c>
      <c r="AB16" s="3">
        <v>0</v>
      </c>
      <c r="AC16" s="3">
        <v>0</v>
      </c>
      <c r="AD16" s="3">
        <v>0</v>
      </c>
      <c r="AE16" s="3">
        <v>55859.567999999999</v>
      </c>
      <c r="AF16" s="14">
        <v>40175.116999999998</v>
      </c>
      <c r="AG16" s="3">
        <v>0</v>
      </c>
      <c r="AH16" s="3">
        <v>0</v>
      </c>
      <c r="AI16" s="15">
        <v>40175.116999999998</v>
      </c>
      <c r="AJ16" s="13">
        <v>15684.450999999999</v>
      </c>
    </row>
    <row r="17" spans="1:36" s="16" customFormat="1" x14ac:dyDescent="0.2">
      <c r="A17" s="16">
        <v>15</v>
      </c>
      <c r="B17" s="16" t="s">
        <v>95</v>
      </c>
      <c r="C17" s="17">
        <v>93553.361000000004</v>
      </c>
      <c r="D17" s="26">
        <f t="shared" si="0"/>
        <v>3.2834258714920517E-2</v>
      </c>
      <c r="E17" s="18">
        <v>2849260.64</v>
      </c>
      <c r="F17" s="19">
        <v>0</v>
      </c>
      <c r="G17" s="19">
        <v>0</v>
      </c>
      <c r="H17" s="19">
        <v>0</v>
      </c>
      <c r="I17" s="20">
        <v>2849260.64</v>
      </c>
      <c r="J17" s="18">
        <v>2769594.66</v>
      </c>
      <c r="K17" s="4">
        <v>97.266000000000005</v>
      </c>
      <c r="L17" s="4">
        <v>645273.01800000004</v>
      </c>
      <c r="M17" s="4">
        <v>0</v>
      </c>
      <c r="N17" s="4">
        <v>3414964.9440000001</v>
      </c>
      <c r="O17" s="18">
        <v>79665.98</v>
      </c>
      <c r="P17" s="20">
        <v>-565704.304</v>
      </c>
      <c r="Q17" s="19">
        <v>0</v>
      </c>
      <c r="R17" s="19">
        <v>0</v>
      </c>
      <c r="S17" s="18">
        <v>24771.001</v>
      </c>
      <c r="T17" s="19">
        <v>0</v>
      </c>
      <c r="U17" s="19">
        <v>97.266000000000005</v>
      </c>
      <c r="V17" s="19">
        <v>0</v>
      </c>
      <c r="W17" s="19">
        <v>0</v>
      </c>
      <c r="X17" s="19">
        <v>0</v>
      </c>
      <c r="Y17" s="20">
        <v>24868.267</v>
      </c>
      <c r="Z17" s="18">
        <v>0</v>
      </c>
      <c r="AA17" s="19">
        <v>24868.267</v>
      </c>
      <c r="AB17" s="19">
        <v>0</v>
      </c>
      <c r="AC17" s="19">
        <v>0</v>
      </c>
      <c r="AD17" s="19">
        <v>0</v>
      </c>
      <c r="AE17" s="19">
        <v>24868.267</v>
      </c>
      <c r="AF17" s="18">
        <v>565704.304</v>
      </c>
      <c r="AG17" s="19">
        <v>0</v>
      </c>
      <c r="AH17" s="19">
        <v>0</v>
      </c>
      <c r="AI17" s="20">
        <v>565704.304</v>
      </c>
      <c r="AJ17" s="17">
        <v>-540836.03700000001</v>
      </c>
    </row>
    <row r="18" spans="1:36" s="16" customFormat="1" x14ac:dyDescent="0.2">
      <c r="A18" s="16">
        <v>16</v>
      </c>
      <c r="B18" s="16" t="s">
        <v>96</v>
      </c>
      <c r="C18" s="17">
        <v>0</v>
      </c>
      <c r="D18" s="26">
        <f t="shared" si="0"/>
        <v>0</v>
      </c>
      <c r="E18" s="18">
        <v>684342.19</v>
      </c>
      <c r="F18" s="19">
        <v>0</v>
      </c>
      <c r="G18" s="19">
        <v>35965.794000000002</v>
      </c>
      <c r="H18" s="19">
        <v>0</v>
      </c>
      <c r="I18" s="20">
        <v>720307.98400000005</v>
      </c>
      <c r="J18" s="18">
        <v>735107.41799999995</v>
      </c>
      <c r="K18" s="4">
        <v>17.466999999999999</v>
      </c>
      <c r="L18" s="4">
        <v>0</v>
      </c>
      <c r="M18" s="4">
        <v>0</v>
      </c>
      <c r="N18" s="4">
        <v>735124.88500000001</v>
      </c>
      <c r="O18" s="18">
        <v>-50765.228000000003</v>
      </c>
      <c r="P18" s="20">
        <v>-14816.901</v>
      </c>
      <c r="Q18" s="19">
        <v>0</v>
      </c>
      <c r="R18" s="19">
        <v>0</v>
      </c>
      <c r="S18" s="18">
        <v>10193.661</v>
      </c>
      <c r="T18" s="19">
        <v>0</v>
      </c>
      <c r="U18" s="19">
        <v>17.466999999999999</v>
      </c>
      <c r="V18" s="19">
        <v>0</v>
      </c>
      <c r="W18" s="19">
        <v>0</v>
      </c>
      <c r="X18" s="19">
        <v>0</v>
      </c>
      <c r="Y18" s="20">
        <v>10211.128000000001</v>
      </c>
      <c r="Z18" s="18">
        <v>0</v>
      </c>
      <c r="AA18" s="19">
        <v>10211.128000000001</v>
      </c>
      <c r="AB18" s="19">
        <v>0</v>
      </c>
      <c r="AC18" s="19">
        <v>0</v>
      </c>
      <c r="AD18" s="19">
        <v>0</v>
      </c>
      <c r="AE18" s="19">
        <v>10211.128000000001</v>
      </c>
      <c r="AF18" s="18">
        <v>14816.901</v>
      </c>
      <c r="AG18" s="19">
        <v>0</v>
      </c>
      <c r="AH18" s="19">
        <v>0</v>
      </c>
      <c r="AI18" s="20">
        <v>14816.901</v>
      </c>
      <c r="AJ18" s="17">
        <v>-4605.7730000000001</v>
      </c>
    </row>
    <row r="19" spans="1:36" x14ac:dyDescent="0.2">
      <c r="A19">
        <v>17</v>
      </c>
      <c r="B19" t="s">
        <v>97</v>
      </c>
      <c r="C19" s="13">
        <v>0</v>
      </c>
      <c r="D19" s="25">
        <f t="shared" si="0"/>
        <v>0</v>
      </c>
      <c r="E19" s="14">
        <v>927734.76699999999</v>
      </c>
      <c r="F19" s="3">
        <v>0</v>
      </c>
      <c r="G19" s="3">
        <v>33041.58</v>
      </c>
      <c r="H19" s="3">
        <v>0</v>
      </c>
      <c r="I19" s="15">
        <v>960776.34699999995</v>
      </c>
      <c r="J19" s="14">
        <v>924046.103</v>
      </c>
      <c r="K19" s="4">
        <v>64.009</v>
      </c>
      <c r="L19" s="4">
        <v>0</v>
      </c>
      <c r="M19" s="4">
        <v>0</v>
      </c>
      <c r="N19" s="4">
        <v>924110.11199999996</v>
      </c>
      <c r="O19" s="14">
        <v>3688.6640000000002</v>
      </c>
      <c r="P19" s="15">
        <v>36666.235000000001</v>
      </c>
      <c r="Q19" s="3">
        <v>36666.235000000001</v>
      </c>
      <c r="R19" s="3">
        <v>0</v>
      </c>
      <c r="S19" s="14">
        <v>83198.781000000003</v>
      </c>
      <c r="T19" s="3">
        <v>0</v>
      </c>
      <c r="U19" s="3">
        <v>64.009</v>
      </c>
      <c r="V19" s="3">
        <v>0</v>
      </c>
      <c r="W19" s="3">
        <v>0</v>
      </c>
      <c r="X19" s="3">
        <v>0</v>
      </c>
      <c r="Y19" s="15">
        <v>83262.789999999994</v>
      </c>
      <c r="Z19" s="14">
        <v>0</v>
      </c>
      <c r="AA19" s="3">
        <v>83262.789999999994</v>
      </c>
      <c r="AB19" s="3">
        <v>36666.235000000001</v>
      </c>
      <c r="AC19" s="3">
        <v>0</v>
      </c>
      <c r="AD19" s="3">
        <v>0</v>
      </c>
      <c r="AE19" s="3">
        <v>119929.02499999999</v>
      </c>
      <c r="AF19" s="14">
        <v>0</v>
      </c>
      <c r="AG19" s="3">
        <v>0</v>
      </c>
      <c r="AH19" s="3">
        <v>0</v>
      </c>
      <c r="AI19" s="15">
        <v>0</v>
      </c>
      <c r="AJ19" s="13">
        <v>119929.02499999999</v>
      </c>
    </row>
    <row r="20" spans="1:36" x14ac:dyDescent="0.2">
      <c r="A20">
        <v>18</v>
      </c>
      <c r="B20" t="s">
        <v>98</v>
      </c>
      <c r="C20" s="13">
        <v>130.88999999999999</v>
      </c>
      <c r="D20" s="25">
        <f t="shared" si="0"/>
        <v>1.6120367658280658E-4</v>
      </c>
      <c r="E20" s="14">
        <v>811927.902</v>
      </c>
      <c r="F20" s="3">
        <v>0</v>
      </c>
      <c r="G20" s="3">
        <v>26.283999999999999</v>
      </c>
      <c r="H20" s="3">
        <v>0</v>
      </c>
      <c r="I20" s="15">
        <v>811954.18599999999</v>
      </c>
      <c r="J20" s="14">
        <v>781522.60900000005</v>
      </c>
      <c r="K20" s="4">
        <v>0</v>
      </c>
      <c r="L20" s="4">
        <v>0</v>
      </c>
      <c r="M20" s="4">
        <v>0</v>
      </c>
      <c r="N20" s="4">
        <v>781522.60900000005</v>
      </c>
      <c r="O20" s="14">
        <v>30405.293000000001</v>
      </c>
      <c r="P20" s="15">
        <v>30431.577000000001</v>
      </c>
      <c r="Q20" s="3">
        <v>30431.577000000001</v>
      </c>
      <c r="R20" s="3">
        <v>0</v>
      </c>
      <c r="S20" s="14">
        <v>25067.458999999999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15">
        <v>25067.458999999999</v>
      </c>
      <c r="Z20" s="14">
        <v>0</v>
      </c>
      <c r="AA20" s="3">
        <v>25067.458999999999</v>
      </c>
      <c r="AB20" s="3">
        <v>30431.577000000001</v>
      </c>
      <c r="AC20" s="3">
        <v>0</v>
      </c>
      <c r="AD20" s="3">
        <v>0</v>
      </c>
      <c r="AE20" s="3">
        <v>55499.036</v>
      </c>
      <c r="AF20" s="14">
        <v>0</v>
      </c>
      <c r="AG20" s="3">
        <v>0</v>
      </c>
      <c r="AH20" s="3">
        <v>0</v>
      </c>
      <c r="AI20" s="15">
        <v>0</v>
      </c>
      <c r="AJ20" s="13">
        <v>55499.036</v>
      </c>
    </row>
    <row r="21" spans="1:36" x14ac:dyDescent="0.2">
      <c r="A21">
        <v>19</v>
      </c>
      <c r="B21" t="s">
        <v>99</v>
      </c>
      <c r="C21" s="13">
        <v>0</v>
      </c>
      <c r="D21" s="25">
        <f t="shared" si="0"/>
        <v>0</v>
      </c>
      <c r="E21" s="14">
        <v>3037918.6189999999</v>
      </c>
      <c r="F21" s="3">
        <v>0</v>
      </c>
      <c r="G21" s="3">
        <v>19090.97</v>
      </c>
      <c r="H21" s="3">
        <v>0</v>
      </c>
      <c r="I21" s="15">
        <v>3057009.5890000002</v>
      </c>
      <c r="J21" s="14">
        <v>2966853.1179999998</v>
      </c>
      <c r="K21" s="4">
        <v>0.115</v>
      </c>
      <c r="L21" s="4">
        <v>0</v>
      </c>
      <c r="M21" s="4">
        <v>0</v>
      </c>
      <c r="N21" s="4">
        <v>2966853.233</v>
      </c>
      <c r="O21" s="14">
        <v>71065.501000000004</v>
      </c>
      <c r="P21" s="15">
        <v>90156.356</v>
      </c>
      <c r="Q21" s="3">
        <v>90156.356</v>
      </c>
      <c r="R21" s="3">
        <v>0</v>
      </c>
      <c r="S21" s="14">
        <v>69.888000000000005</v>
      </c>
      <c r="T21" s="3">
        <v>0</v>
      </c>
      <c r="U21" s="3">
        <v>0.115</v>
      </c>
      <c r="V21" s="3">
        <v>0</v>
      </c>
      <c r="W21" s="3">
        <v>0</v>
      </c>
      <c r="X21" s="3">
        <v>0</v>
      </c>
      <c r="Y21" s="15">
        <v>70.003</v>
      </c>
      <c r="Z21" s="14">
        <v>0</v>
      </c>
      <c r="AA21" s="3">
        <v>70.003</v>
      </c>
      <c r="AB21" s="3">
        <v>90156.356</v>
      </c>
      <c r="AC21" s="3">
        <v>0</v>
      </c>
      <c r="AD21" s="3">
        <v>0</v>
      </c>
      <c r="AE21" s="3">
        <v>90226.358999999997</v>
      </c>
      <c r="AF21" s="14">
        <v>0</v>
      </c>
      <c r="AG21" s="3">
        <v>0</v>
      </c>
      <c r="AH21" s="3">
        <v>0</v>
      </c>
      <c r="AI21" s="15">
        <v>0</v>
      </c>
      <c r="AJ21" s="13">
        <v>90226.358999999997</v>
      </c>
    </row>
    <row r="22" spans="1:36" x14ac:dyDescent="0.2">
      <c r="A22">
        <v>24</v>
      </c>
      <c r="B22" t="s">
        <v>100</v>
      </c>
      <c r="C22" s="13">
        <v>0</v>
      </c>
      <c r="D22" s="25">
        <f t="shared" si="0"/>
        <v>0</v>
      </c>
      <c r="E22" s="14">
        <v>291649.5</v>
      </c>
      <c r="F22" s="3">
        <v>12000</v>
      </c>
      <c r="G22" s="3">
        <v>1616.7470000000001</v>
      </c>
      <c r="H22" s="3">
        <v>0</v>
      </c>
      <c r="I22" s="15">
        <v>305266.24699999997</v>
      </c>
      <c r="J22" s="14">
        <v>301905.63099999999</v>
      </c>
      <c r="K22" s="4">
        <v>55.451999999999998</v>
      </c>
      <c r="L22" s="4">
        <v>0</v>
      </c>
      <c r="M22" s="4">
        <v>0</v>
      </c>
      <c r="N22" s="4">
        <v>301961.08299999998</v>
      </c>
      <c r="O22" s="14">
        <v>-10256.130999999999</v>
      </c>
      <c r="P22" s="15">
        <v>3305.1640000000002</v>
      </c>
      <c r="Q22" s="3">
        <v>3305.1640000000002</v>
      </c>
      <c r="R22" s="3">
        <v>0</v>
      </c>
      <c r="S22" s="14">
        <v>68100.489000000001</v>
      </c>
      <c r="T22" s="3">
        <v>12000</v>
      </c>
      <c r="U22" s="3">
        <v>55.451999999999998</v>
      </c>
      <c r="V22" s="3">
        <v>0</v>
      </c>
      <c r="W22" s="3">
        <v>0</v>
      </c>
      <c r="X22" s="3">
        <v>0</v>
      </c>
      <c r="Y22" s="15">
        <v>56155.940999999999</v>
      </c>
      <c r="Z22" s="14">
        <v>0</v>
      </c>
      <c r="AA22" s="3">
        <v>56155.940999999999</v>
      </c>
      <c r="AB22" s="3">
        <v>3305.1640000000002</v>
      </c>
      <c r="AC22" s="3">
        <v>0</v>
      </c>
      <c r="AD22" s="3">
        <v>0</v>
      </c>
      <c r="AE22" s="3">
        <v>59461.105000000003</v>
      </c>
      <c r="AF22" s="14">
        <v>0</v>
      </c>
      <c r="AG22" s="3">
        <v>0</v>
      </c>
      <c r="AH22" s="3">
        <v>0</v>
      </c>
      <c r="AI22" s="15">
        <v>0</v>
      </c>
      <c r="AJ22" s="13">
        <v>59461.105000000003</v>
      </c>
    </row>
    <row r="23" spans="1:36" x14ac:dyDescent="0.2">
      <c r="A23">
        <v>25</v>
      </c>
      <c r="B23" t="s">
        <v>101</v>
      </c>
      <c r="C23" s="13">
        <v>0</v>
      </c>
      <c r="D23" s="25">
        <f t="shared" si="0"/>
        <v>0</v>
      </c>
      <c r="E23" s="14">
        <v>296510.23800000001</v>
      </c>
      <c r="F23" s="3">
        <v>0</v>
      </c>
      <c r="G23" s="3">
        <v>8824.8220000000001</v>
      </c>
      <c r="H23" s="3">
        <v>0</v>
      </c>
      <c r="I23" s="15">
        <v>305335.06</v>
      </c>
      <c r="J23" s="14">
        <v>286548.81099999999</v>
      </c>
      <c r="K23" s="4">
        <v>3892.23</v>
      </c>
      <c r="L23" s="4">
        <v>0</v>
      </c>
      <c r="M23" s="4">
        <v>0</v>
      </c>
      <c r="N23" s="4">
        <v>290441.04100000003</v>
      </c>
      <c r="O23" s="14">
        <v>9961.4269999999997</v>
      </c>
      <c r="P23" s="15">
        <v>14894.019</v>
      </c>
      <c r="Q23" s="3">
        <v>14894.019</v>
      </c>
      <c r="R23" s="3">
        <v>0</v>
      </c>
      <c r="S23" s="14">
        <v>129381.43799999999</v>
      </c>
      <c r="T23" s="3">
        <v>0</v>
      </c>
      <c r="U23" s="3">
        <v>3892.23</v>
      </c>
      <c r="V23" s="3">
        <v>0</v>
      </c>
      <c r="W23" s="3">
        <v>0</v>
      </c>
      <c r="X23" s="3">
        <v>0</v>
      </c>
      <c r="Y23" s="15">
        <v>133273.66800000001</v>
      </c>
      <c r="Z23" s="14">
        <v>0</v>
      </c>
      <c r="AA23" s="3">
        <v>133273.66800000001</v>
      </c>
      <c r="AB23" s="3">
        <v>14894.019</v>
      </c>
      <c r="AC23" s="3">
        <v>0</v>
      </c>
      <c r="AD23" s="3">
        <v>0</v>
      </c>
      <c r="AE23" s="3">
        <v>148167.68700000001</v>
      </c>
      <c r="AF23" s="14">
        <v>0</v>
      </c>
      <c r="AG23" s="3">
        <v>0</v>
      </c>
      <c r="AH23" s="3">
        <v>0</v>
      </c>
      <c r="AI23" s="15">
        <v>0</v>
      </c>
      <c r="AJ23" s="13">
        <v>148167.68700000001</v>
      </c>
    </row>
    <row r="24" spans="1:36" x14ac:dyDescent="0.2">
      <c r="A24">
        <v>26</v>
      </c>
      <c r="B24" t="s">
        <v>102</v>
      </c>
      <c r="C24" s="13">
        <v>0</v>
      </c>
      <c r="D24" s="25">
        <f t="shared" si="0"/>
        <v>0</v>
      </c>
      <c r="E24" s="14">
        <v>799343.027</v>
      </c>
      <c r="F24" s="3">
        <v>22697</v>
      </c>
      <c r="G24" s="3">
        <v>19346.483</v>
      </c>
      <c r="H24" s="3">
        <v>0</v>
      </c>
      <c r="I24" s="15">
        <v>841386.51</v>
      </c>
      <c r="J24" s="14">
        <v>822237.05299999996</v>
      </c>
      <c r="K24" s="4">
        <v>184.56399999999999</v>
      </c>
      <c r="L24" s="4">
        <v>0</v>
      </c>
      <c r="M24" s="4">
        <v>0</v>
      </c>
      <c r="N24" s="4">
        <v>822421.61699999997</v>
      </c>
      <c r="O24" s="14">
        <v>-22894.026000000002</v>
      </c>
      <c r="P24" s="15">
        <v>18964.893</v>
      </c>
      <c r="Q24" s="3">
        <v>18964.893</v>
      </c>
      <c r="R24" s="3">
        <v>0</v>
      </c>
      <c r="S24">
        <v>74057</v>
      </c>
      <c r="T24" s="3">
        <v>22697</v>
      </c>
      <c r="U24" s="3">
        <v>184.56399999999999</v>
      </c>
      <c r="V24" s="3">
        <v>0</v>
      </c>
      <c r="W24" s="3">
        <v>0</v>
      </c>
      <c r="X24" s="3">
        <v>0</v>
      </c>
      <c r="Y24" s="15">
        <v>51545.356</v>
      </c>
      <c r="Z24" s="14">
        <v>0</v>
      </c>
      <c r="AA24" s="3">
        <v>51545.356</v>
      </c>
      <c r="AB24" s="3">
        <v>18964.893</v>
      </c>
      <c r="AC24" s="3">
        <v>0</v>
      </c>
      <c r="AD24" s="3">
        <v>0</v>
      </c>
      <c r="AE24" s="3">
        <v>70510.248999999996</v>
      </c>
      <c r="AF24" s="14">
        <v>0</v>
      </c>
      <c r="AG24" s="3">
        <v>0</v>
      </c>
      <c r="AH24" s="3">
        <v>0</v>
      </c>
      <c r="AI24" s="15">
        <v>0</v>
      </c>
      <c r="AJ24" s="13">
        <v>70510.248999999996</v>
      </c>
    </row>
    <row r="25" spans="1:36" s="16" customFormat="1" x14ac:dyDescent="0.2">
      <c r="A25" s="16">
        <v>27</v>
      </c>
      <c r="B25" s="16" t="s">
        <v>103</v>
      </c>
      <c r="C25" s="17">
        <v>0</v>
      </c>
      <c r="D25" s="26">
        <f t="shared" si="0"/>
        <v>0</v>
      </c>
      <c r="E25" s="18">
        <v>650441.56400000001</v>
      </c>
      <c r="F25" s="19">
        <v>30000</v>
      </c>
      <c r="G25" s="19">
        <v>1650.297</v>
      </c>
      <c r="H25" s="19">
        <v>0</v>
      </c>
      <c r="I25" s="20">
        <v>682091.86100000003</v>
      </c>
      <c r="J25" s="18">
        <v>648084.47400000005</v>
      </c>
      <c r="K25" s="4">
        <v>858.48699999999997</v>
      </c>
      <c r="L25" s="4">
        <v>0</v>
      </c>
      <c r="M25" s="4">
        <v>0</v>
      </c>
      <c r="N25" s="4">
        <v>648942.96100000001</v>
      </c>
      <c r="O25" s="18">
        <v>2357.09</v>
      </c>
      <c r="P25" s="20">
        <v>33148.9</v>
      </c>
      <c r="Q25" s="19">
        <v>33148.9</v>
      </c>
      <c r="R25" s="19">
        <v>0</v>
      </c>
      <c r="S25" s="18">
        <v>72273.164000000004</v>
      </c>
      <c r="T25" s="19">
        <v>30000</v>
      </c>
      <c r="U25" s="19">
        <v>858.48699999999997</v>
      </c>
      <c r="V25" s="19">
        <v>0</v>
      </c>
      <c r="W25" s="19">
        <v>0</v>
      </c>
      <c r="X25" s="19">
        <v>0</v>
      </c>
      <c r="Y25" s="20">
        <v>43131.650999999998</v>
      </c>
      <c r="Z25" s="18">
        <v>0</v>
      </c>
      <c r="AA25" s="19">
        <v>43131.650999999998</v>
      </c>
      <c r="AB25" s="19">
        <v>33148.9</v>
      </c>
      <c r="AC25" s="19">
        <v>0</v>
      </c>
      <c r="AD25" s="19">
        <v>0</v>
      </c>
      <c r="AE25" s="19">
        <v>76280.551000000007</v>
      </c>
      <c r="AF25" s="18">
        <v>0</v>
      </c>
      <c r="AG25" s="19">
        <v>0</v>
      </c>
      <c r="AH25" s="19">
        <v>0</v>
      </c>
      <c r="AI25" s="20">
        <v>0</v>
      </c>
      <c r="AJ25" s="17">
        <v>76280.551000000007</v>
      </c>
    </row>
    <row r="26" spans="1:36" x14ac:dyDescent="0.2">
      <c r="A26">
        <v>30</v>
      </c>
      <c r="B26" t="s">
        <v>104</v>
      </c>
      <c r="C26" s="13">
        <v>0</v>
      </c>
      <c r="D26" s="25">
        <f t="shared" si="0"/>
        <v>0</v>
      </c>
      <c r="E26" s="14">
        <v>5940641.0710000005</v>
      </c>
      <c r="F26" s="3">
        <v>0</v>
      </c>
      <c r="G26" s="3">
        <v>0</v>
      </c>
      <c r="H26" s="3">
        <v>0</v>
      </c>
      <c r="I26" s="15">
        <v>5940641.0710000005</v>
      </c>
      <c r="J26" s="14">
        <v>5883074.6169999996</v>
      </c>
      <c r="K26" s="4">
        <v>0</v>
      </c>
      <c r="L26" s="4">
        <v>281798.39</v>
      </c>
      <c r="M26" s="4">
        <v>4077.6129999999998</v>
      </c>
      <c r="N26" s="4">
        <v>6168950.6200000001</v>
      </c>
      <c r="O26" s="14">
        <v>57566.453999999998</v>
      </c>
      <c r="P26" s="15">
        <v>-228309.549</v>
      </c>
      <c r="Q26" s="3">
        <v>0</v>
      </c>
      <c r="R26" s="3">
        <v>0</v>
      </c>
      <c r="S26" s="14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15">
        <v>0</v>
      </c>
      <c r="Z26" s="14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14">
        <v>228309.549</v>
      </c>
      <c r="AG26" s="3">
        <v>0</v>
      </c>
      <c r="AH26" s="3">
        <v>0</v>
      </c>
      <c r="AI26" s="15">
        <v>228309.549</v>
      </c>
      <c r="AJ26" s="13">
        <v>-228309.549</v>
      </c>
    </row>
    <row r="27" spans="1:36" x14ac:dyDescent="0.2">
      <c r="A27">
        <v>31</v>
      </c>
      <c r="B27" t="s">
        <v>105</v>
      </c>
      <c r="C27" s="13">
        <v>37147.103999999999</v>
      </c>
      <c r="D27" s="25">
        <f t="shared" si="0"/>
        <v>1.6186326608660189E-2</v>
      </c>
      <c r="E27" s="14">
        <v>2294968.148</v>
      </c>
      <c r="F27" s="3">
        <v>0</v>
      </c>
      <c r="G27" s="3">
        <v>0</v>
      </c>
      <c r="H27" s="3">
        <v>0</v>
      </c>
      <c r="I27" s="15">
        <v>2294968.148</v>
      </c>
      <c r="J27" s="14">
        <v>2200094.2200000002</v>
      </c>
      <c r="K27" s="4">
        <v>0</v>
      </c>
      <c r="L27" s="4">
        <v>147456.666</v>
      </c>
      <c r="M27" s="4">
        <v>0</v>
      </c>
      <c r="N27" s="4">
        <v>2347550.8859999999</v>
      </c>
      <c r="O27" s="14">
        <v>94873.928</v>
      </c>
      <c r="P27" s="15">
        <v>-52582.737999999998</v>
      </c>
      <c r="Q27" s="3">
        <v>0</v>
      </c>
      <c r="R27" s="3">
        <v>0</v>
      </c>
      <c r="S27" s="14">
        <v>2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15">
        <v>2</v>
      </c>
      <c r="Z27" s="14">
        <v>0</v>
      </c>
      <c r="AA27" s="3">
        <v>2</v>
      </c>
      <c r="AB27" s="3">
        <v>0</v>
      </c>
      <c r="AC27" s="3">
        <v>0</v>
      </c>
      <c r="AD27" s="3">
        <v>0</v>
      </c>
      <c r="AE27" s="3">
        <v>2</v>
      </c>
      <c r="AF27" s="14">
        <v>52582.737999999998</v>
      </c>
      <c r="AG27" s="3">
        <v>0</v>
      </c>
      <c r="AH27" s="3">
        <v>0</v>
      </c>
      <c r="AI27" s="15">
        <v>52582.737999999998</v>
      </c>
      <c r="AJ27" s="13">
        <v>-52580.737999999998</v>
      </c>
    </row>
    <row r="28" spans="1:36" x14ac:dyDescent="0.2">
      <c r="A28">
        <v>32</v>
      </c>
      <c r="B28" t="s">
        <v>106</v>
      </c>
      <c r="C28" s="13">
        <v>0</v>
      </c>
      <c r="D28" s="25">
        <f t="shared" si="0"/>
        <v>0</v>
      </c>
      <c r="E28" s="14">
        <v>2123177.719</v>
      </c>
      <c r="F28" s="3">
        <v>0</v>
      </c>
      <c r="G28" s="3">
        <v>0</v>
      </c>
      <c r="H28" s="3">
        <v>0</v>
      </c>
      <c r="I28" s="15">
        <v>2123177.719</v>
      </c>
      <c r="J28" s="14">
        <v>2006050.1240000001</v>
      </c>
      <c r="K28" s="4">
        <v>0</v>
      </c>
      <c r="L28" s="4">
        <v>126158.23699999999</v>
      </c>
      <c r="M28" s="4">
        <v>0</v>
      </c>
      <c r="N28" s="4">
        <v>2132208.361</v>
      </c>
      <c r="O28" s="14">
        <v>117127.595</v>
      </c>
      <c r="P28" s="15">
        <v>-9030.6419999999998</v>
      </c>
      <c r="Q28" s="3">
        <v>0</v>
      </c>
      <c r="R28" s="3">
        <v>0</v>
      </c>
      <c r="S28" s="14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15">
        <v>0</v>
      </c>
      <c r="Z28" s="14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14">
        <v>9030.6419999999998</v>
      </c>
      <c r="AG28" s="3">
        <v>0</v>
      </c>
      <c r="AH28" s="3">
        <v>0</v>
      </c>
      <c r="AI28" s="15">
        <v>9030.6419999999998</v>
      </c>
      <c r="AJ28" s="13">
        <v>-9030.6419999999998</v>
      </c>
    </row>
    <row r="29" spans="1:36" s="16" customFormat="1" x14ac:dyDescent="0.2">
      <c r="A29" s="16">
        <v>33</v>
      </c>
      <c r="B29" s="16" t="s">
        <v>107</v>
      </c>
      <c r="C29" s="17">
        <v>14897.117</v>
      </c>
      <c r="D29" s="26">
        <f t="shared" si="0"/>
        <v>5.9804131962244902E-3</v>
      </c>
      <c r="E29" s="18">
        <v>2490984.571</v>
      </c>
      <c r="F29" s="19">
        <v>0</v>
      </c>
      <c r="G29" s="19">
        <v>0</v>
      </c>
      <c r="H29" s="19">
        <v>0</v>
      </c>
      <c r="I29" s="20">
        <v>2490984.571</v>
      </c>
      <c r="J29" s="18">
        <v>2633717.111</v>
      </c>
      <c r="K29" s="4">
        <v>0</v>
      </c>
      <c r="L29" s="4">
        <v>242128.557</v>
      </c>
      <c r="M29" s="4">
        <v>0</v>
      </c>
      <c r="N29" s="4">
        <v>2875845.6680000001</v>
      </c>
      <c r="O29" s="18">
        <v>-142732.54</v>
      </c>
      <c r="P29" s="20">
        <v>-384861.09700000001</v>
      </c>
      <c r="Q29" s="19">
        <v>0</v>
      </c>
      <c r="R29" s="19">
        <v>0</v>
      </c>
      <c r="S29" s="18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20">
        <v>0</v>
      </c>
      <c r="Z29" s="18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8">
        <v>384861.09700000001</v>
      </c>
      <c r="AG29" s="19">
        <v>0</v>
      </c>
      <c r="AH29" s="19">
        <v>0</v>
      </c>
      <c r="AI29" s="20">
        <v>384861.09700000001</v>
      </c>
      <c r="AJ29" s="17">
        <v>-384861.09700000001</v>
      </c>
    </row>
    <row r="30" spans="1:36" x14ac:dyDescent="0.2">
      <c r="A30">
        <v>34</v>
      </c>
      <c r="B30" t="s">
        <v>108</v>
      </c>
      <c r="C30" s="13">
        <v>0</v>
      </c>
      <c r="D30" s="25">
        <f t="shared" si="0"/>
        <v>0</v>
      </c>
      <c r="E30" s="14">
        <v>1973942.503</v>
      </c>
      <c r="F30" s="3">
        <v>21000</v>
      </c>
      <c r="G30" s="3">
        <v>1705.0219999999999</v>
      </c>
      <c r="H30" s="3">
        <v>0</v>
      </c>
      <c r="I30" s="15">
        <v>1996647.5249999999</v>
      </c>
      <c r="J30" s="14">
        <v>1928680.564</v>
      </c>
      <c r="K30" s="4">
        <v>126.839</v>
      </c>
      <c r="L30" s="4">
        <v>0</v>
      </c>
      <c r="M30" s="4">
        <v>0</v>
      </c>
      <c r="N30" s="4">
        <v>1928807.4029999999</v>
      </c>
      <c r="O30" s="14">
        <v>45261.938999999998</v>
      </c>
      <c r="P30" s="15">
        <v>67840.122000000003</v>
      </c>
      <c r="Q30" s="3">
        <v>67840.122000000003</v>
      </c>
      <c r="R30" s="3">
        <v>0</v>
      </c>
      <c r="S30" s="14">
        <v>30981.151000000002</v>
      </c>
      <c r="T30" s="3">
        <v>21000</v>
      </c>
      <c r="U30" s="3">
        <v>126.839</v>
      </c>
      <c r="V30" s="3">
        <v>0</v>
      </c>
      <c r="W30" s="3">
        <v>0</v>
      </c>
      <c r="X30" s="3">
        <v>0</v>
      </c>
      <c r="Y30" s="15">
        <v>10107.99</v>
      </c>
      <c r="Z30" s="14">
        <v>0</v>
      </c>
      <c r="AA30" s="3">
        <v>10107.99</v>
      </c>
      <c r="AB30" s="3">
        <v>67840.122000000003</v>
      </c>
      <c r="AC30" s="3">
        <v>0</v>
      </c>
      <c r="AD30" s="3">
        <v>0</v>
      </c>
      <c r="AE30" s="3">
        <v>77948.111999999994</v>
      </c>
      <c r="AF30" s="14">
        <v>0</v>
      </c>
      <c r="AG30" s="3">
        <v>0</v>
      </c>
      <c r="AH30" s="3">
        <v>0</v>
      </c>
      <c r="AI30" s="15">
        <v>0</v>
      </c>
      <c r="AJ30" s="13">
        <v>77948.111999999994</v>
      </c>
    </row>
    <row r="31" spans="1:36" x14ac:dyDescent="0.2">
      <c r="A31">
        <v>35</v>
      </c>
      <c r="B31" t="s">
        <v>109</v>
      </c>
      <c r="C31" s="13">
        <v>0</v>
      </c>
      <c r="D31" s="25">
        <f t="shared" si="0"/>
        <v>0</v>
      </c>
      <c r="E31" s="14">
        <v>1221454.4839999999</v>
      </c>
      <c r="F31" s="3">
        <v>80000</v>
      </c>
      <c r="G31" s="3">
        <v>67429.228000000003</v>
      </c>
      <c r="H31" s="3">
        <v>0</v>
      </c>
      <c r="I31" s="15">
        <v>1368883.7120000001</v>
      </c>
      <c r="J31" s="14">
        <v>1282170.6610000001</v>
      </c>
      <c r="K31" s="4">
        <v>1347.3230000000001</v>
      </c>
      <c r="L31" s="4">
        <v>0</v>
      </c>
      <c r="M31" s="4">
        <v>0</v>
      </c>
      <c r="N31" s="4">
        <v>1283517.9839999999</v>
      </c>
      <c r="O31" s="14">
        <v>-60716.177000000003</v>
      </c>
      <c r="P31" s="15">
        <v>85365.728000000003</v>
      </c>
      <c r="Q31" s="3">
        <v>85365.728000000003</v>
      </c>
      <c r="R31" s="3">
        <v>0</v>
      </c>
      <c r="S31" s="14">
        <v>361713.69799999997</v>
      </c>
      <c r="T31" s="3">
        <v>80000</v>
      </c>
      <c r="U31" s="3">
        <v>1347.3230000000001</v>
      </c>
      <c r="V31" s="3">
        <v>0</v>
      </c>
      <c r="W31" s="3">
        <v>0</v>
      </c>
      <c r="X31" s="3">
        <v>0</v>
      </c>
      <c r="Y31" s="15">
        <v>283061.02100000001</v>
      </c>
      <c r="Z31" s="14">
        <v>0</v>
      </c>
      <c r="AA31" s="3">
        <v>283061.02100000001</v>
      </c>
      <c r="AB31" s="3">
        <v>85365.728000000003</v>
      </c>
      <c r="AC31" s="3">
        <v>0</v>
      </c>
      <c r="AD31" s="3">
        <v>0</v>
      </c>
      <c r="AE31" s="3">
        <v>368426.74900000001</v>
      </c>
      <c r="AF31" s="14">
        <v>0</v>
      </c>
      <c r="AG31" s="3">
        <v>0</v>
      </c>
      <c r="AH31" s="3">
        <v>0</v>
      </c>
      <c r="AI31" s="15">
        <v>0</v>
      </c>
      <c r="AJ31" s="13">
        <v>368426.74900000001</v>
      </c>
    </row>
    <row r="32" spans="1:36" x14ac:dyDescent="0.2">
      <c r="A32">
        <v>36</v>
      </c>
      <c r="B32" t="s">
        <v>110</v>
      </c>
      <c r="C32" s="13">
        <v>0</v>
      </c>
      <c r="D32" s="25">
        <f t="shared" si="0"/>
        <v>0</v>
      </c>
      <c r="E32" s="14">
        <v>1987916.5490000001</v>
      </c>
      <c r="F32" s="3">
        <v>10000</v>
      </c>
      <c r="G32" s="3">
        <v>500</v>
      </c>
      <c r="H32" s="3">
        <v>0</v>
      </c>
      <c r="I32" s="15">
        <v>1998416.5490000001</v>
      </c>
      <c r="J32" s="14">
        <v>1994442.0330000001</v>
      </c>
      <c r="K32" s="4">
        <v>2453.1959999999999</v>
      </c>
      <c r="L32" s="4">
        <v>0</v>
      </c>
      <c r="M32" s="4">
        <v>1100.444</v>
      </c>
      <c r="N32" s="4">
        <v>1997995.673</v>
      </c>
      <c r="O32" s="14">
        <v>-6525.4840000000004</v>
      </c>
      <c r="P32" s="15">
        <v>420.87599999999998</v>
      </c>
      <c r="Q32" s="3">
        <v>10</v>
      </c>
      <c r="R32" s="3">
        <v>410.87599999999998</v>
      </c>
      <c r="S32" s="14">
        <v>168842.82500000001</v>
      </c>
      <c r="T32" s="3">
        <v>10000</v>
      </c>
      <c r="U32" s="3">
        <v>2453.1959999999999</v>
      </c>
      <c r="V32" s="3">
        <v>410.87599999999998</v>
      </c>
      <c r="W32" s="3">
        <v>0</v>
      </c>
      <c r="X32" s="3">
        <v>0</v>
      </c>
      <c r="Y32" s="15">
        <v>161706.897</v>
      </c>
      <c r="Z32" s="14">
        <v>0</v>
      </c>
      <c r="AA32" s="3">
        <v>161706.897</v>
      </c>
      <c r="AB32" s="3">
        <v>10</v>
      </c>
      <c r="AC32" s="3">
        <v>0</v>
      </c>
      <c r="AD32" s="3">
        <v>0</v>
      </c>
      <c r="AE32" s="3">
        <v>161716.897</v>
      </c>
      <c r="AF32" s="14">
        <v>0</v>
      </c>
      <c r="AG32" s="3">
        <v>0</v>
      </c>
      <c r="AH32" s="3">
        <v>0</v>
      </c>
      <c r="AI32" s="15">
        <v>0</v>
      </c>
      <c r="AJ32" s="13">
        <v>161716.897</v>
      </c>
    </row>
    <row r="33" spans="1:36" x14ac:dyDescent="0.2">
      <c r="A33">
        <v>37</v>
      </c>
      <c r="B33" t="s">
        <v>111</v>
      </c>
      <c r="C33" s="13">
        <v>0</v>
      </c>
      <c r="D33" s="25">
        <f t="shared" si="0"/>
        <v>0</v>
      </c>
      <c r="E33" s="14">
        <v>908339.31</v>
      </c>
      <c r="F33" s="3">
        <v>0</v>
      </c>
      <c r="G33" s="3">
        <v>80066.301999999996</v>
      </c>
      <c r="H33" s="3">
        <v>0</v>
      </c>
      <c r="I33" s="15">
        <v>988405.61199999996</v>
      </c>
      <c r="J33" s="14">
        <v>867984.34100000001</v>
      </c>
      <c r="K33" s="4">
        <v>0</v>
      </c>
      <c r="L33" s="4">
        <v>0</v>
      </c>
      <c r="M33" s="4">
        <v>0</v>
      </c>
      <c r="N33" s="4">
        <v>867984.34100000001</v>
      </c>
      <c r="O33" s="14">
        <v>40354.968999999997</v>
      </c>
      <c r="P33" s="15">
        <v>120421.27099999999</v>
      </c>
      <c r="Q33" s="3">
        <v>120421.27099999999</v>
      </c>
      <c r="R33" s="3">
        <v>0</v>
      </c>
      <c r="S33" s="14">
        <v>749.56299999999999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15">
        <v>749.56299999999999</v>
      </c>
      <c r="Z33" s="14">
        <v>0</v>
      </c>
      <c r="AA33" s="3">
        <v>749.56299999999999</v>
      </c>
      <c r="AB33" s="3">
        <v>120421.27099999999</v>
      </c>
      <c r="AC33" s="3">
        <v>0</v>
      </c>
      <c r="AD33" s="3">
        <v>0</v>
      </c>
      <c r="AE33" s="3">
        <v>121170.834</v>
      </c>
      <c r="AF33" s="14">
        <v>0</v>
      </c>
      <c r="AG33" s="3">
        <v>0</v>
      </c>
      <c r="AH33" s="3">
        <v>0</v>
      </c>
      <c r="AI33" s="15">
        <v>0</v>
      </c>
      <c r="AJ33" s="13">
        <v>121170.834</v>
      </c>
    </row>
    <row r="34" spans="1:36" x14ac:dyDescent="0.2">
      <c r="A34">
        <v>38</v>
      </c>
      <c r="B34" t="s">
        <v>112</v>
      </c>
      <c r="C34" s="13">
        <v>0</v>
      </c>
      <c r="D34" s="25">
        <f t="shared" si="0"/>
        <v>0</v>
      </c>
      <c r="E34" s="14">
        <v>114346.43</v>
      </c>
      <c r="F34" s="3">
        <v>0</v>
      </c>
      <c r="G34" s="3">
        <v>15454.431</v>
      </c>
      <c r="H34" s="3">
        <v>0</v>
      </c>
      <c r="I34" s="15">
        <v>129800.861</v>
      </c>
      <c r="J34" s="14">
        <v>107438.91099999999</v>
      </c>
      <c r="K34" s="4">
        <v>2741</v>
      </c>
      <c r="L34" s="4">
        <v>0</v>
      </c>
      <c r="M34" s="4">
        <v>0</v>
      </c>
      <c r="N34" s="4">
        <v>110179.91099999999</v>
      </c>
      <c r="O34" s="14">
        <v>6907.5190000000002</v>
      </c>
      <c r="P34" s="15">
        <v>19620.95</v>
      </c>
      <c r="Q34" s="3">
        <v>19620.95</v>
      </c>
      <c r="R34" s="3">
        <v>0</v>
      </c>
      <c r="S34" s="14">
        <v>20757.093000000001</v>
      </c>
      <c r="T34" s="3">
        <v>0</v>
      </c>
      <c r="U34" s="3">
        <v>2741</v>
      </c>
      <c r="V34" s="3">
        <v>0</v>
      </c>
      <c r="W34" s="3">
        <v>0</v>
      </c>
      <c r="X34" s="3">
        <v>0</v>
      </c>
      <c r="Y34" s="15">
        <v>23498.093000000001</v>
      </c>
      <c r="Z34" s="14">
        <v>0</v>
      </c>
      <c r="AA34" s="3">
        <v>23498.093000000001</v>
      </c>
      <c r="AB34" s="3">
        <v>19620.95</v>
      </c>
      <c r="AC34" s="3">
        <v>0</v>
      </c>
      <c r="AD34" s="3">
        <v>0</v>
      </c>
      <c r="AE34" s="3">
        <v>43119.042999999998</v>
      </c>
      <c r="AF34" s="14">
        <v>0</v>
      </c>
      <c r="AG34" s="3">
        <v>0</v>
      </c>
      <c r="AH34" s="3">
        <v>0</v>
      </c>
      <c r="AI34" s="15">
        <v>0</v>
      </c>
      <c r="AJ34" s="13">
        <v>43119.042999999998</v>
      </c>
    </row>
    <row r="35" spans="1:36" x14ac:dyDescent="0.2">
      <c r="A35">
        <v>40</v>
      </c>
      <c r="B35" t="s">
        <v>113</v>
      </c>
      <c r="C35" s="13">
        <v>0</v>
      </c>
      <c r="D35" s="25">
        <f t="shared" si="0"/>
        <v>0</v>
      </c>
      <c r="E35" s="14">
        <v>269394.29499999998</v>
      </c>
      <c r="F35" s="3">
        <v>0</v>
      </c>
      <c r="G35" s="3">
        <v>9402.759</v>
      </c>
      <c r="H35" s="3">
        <v>0</v>
      </c>
      <c r="I35" s="15">
        <v>278797.054</v>
      </c>
      <c r="J35" s="14">
        <v>256612.55900000001</v>
      </c>
      <c r="K35" s="4">
        <v>403.38099999999997</v>
      </c>
      <c r="L35" s="4">
        <v>0</v>
      </c>
      <c r="M35" s="4">
        <v>0</v>
      </c>
      <c r="N35" s="4">
        <v>257015.94</v>
      </c>
      <c r="O35" s="14">
        <v>12781.736000000001</v>
      </c>
      <c r="P35" s="15">
        <v>21781.114000000001</v>
      </c>
      <c r="Q35" s="3">
        <v>11781.114</v>
      </c>
      <c r="R35" s="3">
        <v>10000</v>
      </c>
      <c r="S35" s="14">
        <v>80628.42</v>
      </c>
      <c r="T35" s="3">
        <v>0</v>
      </c>
      <c r="U35" s="3">
        <v>403.38099999999997</v>
      </c>
      <c r="V35" s="3">
        <v>10000</v>
      </c>
      <c r="W35" s="3">
        <v>0</v>
      </c>
      <c r="X35" s="3">
        <v>0</v>
      </c>
      <c r="Y35" s="15">
        <v>91031.801000000007</v>
      </c>
      <c r="Z35" s="14">
        <v>0</v>
      </c>
      <c r="AA35" s="3">
        <v>91031.801000000007</v>
      </c>
      <c r="AB35" s="3">
        <v>11781.114</v>
      </c>
      <c r="AC35" s="3">
        <v>0</v>
      </c>
      <c r="AD35" s="3">
        <v>0</v>
      </c>
      <c r="AE35" s="3">
        <v>102812.91499999999</v>
      </c>
      <c r="AF35" s="14">
        <v>0</v>
      </c>
      <c r="AG35" s="3">
        <v>0</v>
      </c>
      <c r="AH35" s="3">
        <v>0</v>
      </c>
      <c r="AI35" s="15">
        <v>0</v>
      </c>
      <c r="AJ35" s="13">
        <v>102812.91499999999</v>
      </c>
    </row>
    <row r="36" spans="1:36" x14ac:dyDescent="0.2">
      <c r="A36">
        <v>41</v>
      </c>
      <c r="B36" t="s">
        <v>114</v>
      </c>
      <c r="C36" s="13">
        <v>4557</v>
      </c>
      <c r="D36" s="25">
        <f t="shared" si="0"/>
        <v>4.6240601549536055E-2</v>
      </c>
      <c r="E36" s="14">
        <v>86538.019</v>
      </c>
      <c r="F36" s="3">
        <v>0</v>
      </c>
      <c r="G36" s="3">
        <v>12011.736999999999</v>
      </c>
      <c r="H36" s="3">
        <v>0</v>
      </c>
      <c r="I36" s="15">
        <v>98549.755999999994</v>
      </c>
      <c r="J36" s="14">
        <v>79710.422999999995</v>
      </c>
      <c r="K36" s="4">
        <v>0</v>
      </c>
      <c r="L36" s="4">
        <v>0</v>
      </c>
      <c r="M36" s="4">
        <v>0</v>
      </c>
      <c r="N36" s="4">
        <v>79710.422999999995</v>
      </c>
      <c r="O36" s="14">
        <v>6827.5959999999995</v>
      </c>
      <c r="P36" s="15">
        <v>18839.332999999999</v>
      </c>
      <c r="Q36" s="3">
        <v>18839.332999999999</v>
      </c>
      <c r="R36" s="3">
        <v>0</v>
      </c>
      <c r="S36" s="14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15">
        <v>0</v>
      </c>
      <c r="Z36" s="14">
        <v>0</v>
      </c>
      <c r="AA36" s="3">
        <v>0</v>
      </c>
      <c r="AB36" s="3">
        <v>18839.332999999999</v>
      </c>
      <c r="AC36" s="3">
        <v>0</v>
      </c>
      <c r="AD36" s="3">
        <v>0</v>
      </c>
      <c r="AE36" s="3">
        <v>18839.332999999999</v>
      </c>
      <c r="AF36" s="14">
        <v>0</v>
      </c>
      <c r="AG36" s="3">
        <v>0</v>
      </c>
      <c r="AH36" s="3">
        <v>0</v>
      </c>
      <c r="AI36" s="15">
        <v>0</v>
      </c>
      <c r="AJ36" s="13">
        <v>18839.332999999999</v>
      </c>
    </row>
    <row r="37" spans="1:36" x14ac:dyDescent="0.2">
      <c r="A37">
        <v>43</v>
      </c>
      <c r="B37" t="s">
        <v>115</v>
      </c>
      <c r="C37" s="13">
        <v>27327.008999999998</v>
      </c>
      <c r="D37" s="25">
        <f t="shared" si="0"/>
        <v>4.6084553675730493E-2</v>
      </c>
      <c r="E37" s="14">
        <v>592312.03300000005</v>
      </c>
      <c r="F37" s="3">
        <v>0</v>
      </c>
      <c r="G37" s="3">
        <v>663.41800000000001</v>
      </c>
      <c r="H37" s="3">
        <v>0</v>
      </c>
      <c r="I37" s="15">
        <v>592975.451</v>
      </c>
      <c r="J37" s="14">
        <v>591246.90099999995</v>
      </c>
      <c r="K37" s="4">
        <v>0</v>
      </c>
      <c r="L37" s="4">
        <v>0</v>
      </c>
      <c r="M37" s="4">
        <v>0</v>
      </c>
      <c r="N37" s="4">
        <v>591246.90099999995</v>
      </c>
      <c r="O37" s="14">
        <v>1065.1320000000001</v>
      </c>
      <c r="P37" s="15">
        <v>1728.55</v>
      </c>
      <c r="Q37" s="3">
        <v>1728.55</v>
      </c>
      <c r="R37" s="3">
        <v>0</v>
      </c>
      <c r="S37" s="14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15">
        <v>0</v>
      </c>
      <c r="Z37" s="14">
        <v>0</v>
      </c>
      <c r="AA37" s="3">
        <v>0</v>
      </c>
      <c r="AB37" s="3">
        <v>1728.55</v>
      </c>
      <c r="AC37" s="3">
        <v>0</v>
      </c>
      <c r="AD37" s="3">
        <v>0</v>
      </c>
      <c r="AE37" s="3">
        <v>1728.55</v>
      </c>
      <c r="AF37" s="14">
        <v>0</v>
      </c>
      <c r="AG37" s="3">
        <v>0</v>
      </c>
      <c r="AH37" s="3">
        <v>0</v>
      </c>
      <c r="AI37" s="15">
        <v>0</v>
      </c>
      <c r="AJ37" s="13">
        <v>1728.55</v>
      </c>
    </row>
    <row r="38" spans="1:36" x14ac:dyDescent="0.2">
      <c r="A38">
        <v>44</v>
      </c>
      <c r="B38" t="s">
        <v>116</v>
      </c>
      <c r="C38" s="13">
        <v>0</v>
      </c>
      <c r="D38" s="25">
        <f t="shared" si="0"/>
        <v>0</v>
      </c>
      <c r="E38" s="14">
        <v>157398.49299999999</v>
      </c>
      <c r="F38" s="3">
        <v>14744</v>
      </c>
      <c r="G38" s="3">
        <v>17779.327000000001</v>
      </c>
      <c r="H38" s="3">
        <v>0</v>
      </c>
      <c r="I38" s="15">
        <v>189921.82</v>
      </c>
      <c r="J38" s="14">
        <v>144151.24799999999</v>
      </c>
      <c r="K38" s="4">
        <v>17058.079000000002</v>
      </c>
      <c r="L38" s="4">
        <v>0</v>
      </c>
      <c r="M38" s="4">
        <v>0</v>
      </c>
      <c r="N38" s="4">
        <v>161209.32699999999</v>
      </c>
      <c r="O38" s="14">
        <v>13247.245000000001</v>
      </c>
      <c r="P38" s="15">
        <v>28712.492999999999</v>
      </c>
      <c r="Q38" s="3">
        <v>28712.492999999999</v>
      </c>
      <c r="R38" s="3">
        <v>0</v>
      </c>
      <c r="S38" s="14">
        <v>43611.326999999997</v>
      </c>
      <c r="T38" s="3">
        <v>14744</v>
      </c>
      <c r="U38" s="3">
        <v>17058.079000000002</v>
      </c>
      <c r="V38" s="3">
        <v>0</v>
      </c>
      <c r="W38" s="3">
        <v>0</v>
      </c>
      <c r="X38" s="3">
        <v>0</v>
      </c>
      <c r="Y38" s="15">
        <v>45925.406000000003</v>
      </c>
      <c r="Z38" s="14">
        <v>0</v>
      </c>
      <c r="AA38" s="3">
        <v>45925.406000000003</v>
      </c>
      <c r="AB38" s="3">
        <v>28712.492999999999</v>
      </c>
      <c r="AC38" s="3">
        <v>0</v>
      </c>
      <c r="AD38" s="3">
        <v>0</v>
      </c>
      <c r="AE38" s="3">
        <v>74637.899000000005</v>
      </c>
      <c r="AF38" s="14">
        <v>0</v>
      </c>
      <c r="AG38" s="3">
        <v>0</v>
      </c>
      <c r="AH38" s="3">
        <v>0</v>
      </c>
      <c r="AI38" s="15">
        <v>0</v>
      </c>
      <c r="AJ38" s="13">
        <v>74637.899000000005</v>
      </c>
    </row>
    <row r="39" spans="1:36" x14ac:dyDescent="0.2">
      <c r="A39">
        <v>45</v>
      </c>
      <c r="B39" t="s">
        <v>117</v>
      </c>
      <c r="C39" s="13">
        <v>4087.6729999999998</v>
      </c>
      <c r="D39" s="25">
        <f t="shared" si="0"/>
        <v>3.8681592924896209E-2</v>
      </c>
      <c r="E39" s="14">
        <v>95455.551999999996</v>
      </c>
      <c r="F39" s="3">
        <v>0</v>
      </c>
      <c r="G39" s="3">
        <v>10219.335999999999</v>
      </c>
      <c r="H39" s="3">
        <v>0</v>
      </c>
      <c r="I39" s="15">
        <v>105674.88800000001</v>
      </c>
      <c r="J39" s="14">
        <v>104656.648</v>
      </c>
      <c r="K39" s="4">
        <v>0</v>
      </c>
      <c r="L39" s="4">
        <v>0</v>
      </c>
      <c r="M39" s="4">
        <v>0</v>
      </c>
      <c r="N39" s="4">
        <v>104656.648</v>
      </c>
      <c r="O39" s="14">
        <v>-9201.0959999999995</v>
      </c>
      <c r="P39" s="15">
        <v>1018.24</v>
      </c>
      <c r="Q39" s="3">
        <v>1018.24</v>
      </c>
      <c r="R39" s="3">
        <v>0</v>
      </c>
      <c r="S39" s="14">
        <v>3000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15">
        <v>3000</v>
      </c>
      <c r="Z39" s="14">
        <v>0</v>
      </c>
      <c r="AA39" s="3">
        <v>3000</v>
      </c>
      <c r="AB39" s="3">
        <v>1018.24</v>
      </c>
      <c r="AC39" s="3">
        <v>0</v>
      </c>
      <c r="AD39" s="3">
        <v>0</v>
      </c>
      <c r="AE39" s="3">
        <v>4018.24</v>
      </c>
      <c r="AF39" s="14">
        <v>0</v>
      </c>
      <c r="AG39" s="3">
        <v>0</v>
      </c>
      <c r="AH39" s="3">
        <v>0</v>
      </c>
      <c r="AI39" s="15">
        <v>0</v>
      </c>
      <c r="AJ39" s="13">
        <v>4018.24</v>
      </c>
    </row>
    <row r="40" spans="1:36" x14ac:dyDescent="0.2">
      <c r="A40">
        <v>46</v>
      </c>
      <c r="B40" t="s">
        <v>118</v>
      </c>
      <c r="C40" s="13">
        <v>0</v>
      </c>
      <c r="D40" s="25">
        <f t="shared" si="0"/>
        <v>0</v>
      </c>
      <c r="E40" s="14">
        <v>252731.62599999999</v>
      </c>
      <c r="F40" s="3">
        <v>0</v>
      </c>
      <c r="G40" s="3">
        <v>16317.403</v>
      </c>
      <c r="H40" s="3">
        <v>0</v>
      </c>
      <c r="I40" s="15">
        <v>269049.02899999998</v>
      </c>
      <c r="J40" s="14">
        <v>249678.68799999999</v>
      </c>
      <c r="K40" s="4">
        <v>313.44099999999997</v>
      </c>
      <c r="L40" s="4">
        <v>0</v>
      </c>
      <c r="M40" s="4">
        <v>0</v>
      </c>
      <c r="N40" s="4">
        <v>249992.12899999999</v>
      </c>
      <c r="O40" s="14">
        <v>3052.9380000000001</v>
      </c>
      <c r="P40" s="15">
        <v>19056.900000000001</v>
      </c>
      <c r="Q40" s="3">
        <v>19056.900000000001</v>
      </c>
      <c r="R40" s="3">
        <v>0</v>
      </c>
      <c r="S40" s="14">
        <v>51413.993999999999</v>
      </c>
      <c r="T40" s="3">
        <v>0</v>
      </c>
      <c r="U40" s="3">
        <v>313.44099999999997</v>
      </c>
      <c r="V40" s="3">
        <v>0</v>
      </c>
      <c r="W40" s="3">
        <v>0</v>
      </c>
      <c r="X40" s="3">
        <v>0</v>
      </c>
      <c r="Y40" s="15">
        <v>51727.434999999998</v>
      </c>
      <c r="Z40" s="14">
        <v>0</v>
      </c>
      <c r="AA40" s="3">
        <v>51727.434999999998</v>
      </c>
      <c r="AB40" s="3">
        <v>19056.900000000001</v>
      </c>
      <c r="AC40" s="3">
        <v>0</v>
      </c>
      <c r="AD40" s="3">
        <v>0</v>
      </c>
      <c r="AE40" s="3">
        <v>70784.335000000006</v>
      </c>
      <c r="AF40" s="14">
        <v>0</v>
      </c>
      <c r="AG40" s="3">
        <v>0</v>
      </c>
      <c r="AH40" s="3">
        <v>0</v>
      </c>
      <c r="AI40" s="15">
        <v>0</v>
      </c>
      <c r="AJ40" s="13">
        <v>70784.335000000006</v>
      </c>
    </row>
    <row r="41" spans="1:36" x14ac:dyDescent="0.2">
      <c r="A41">
        <v>47</v>
      </c>
      <c r="B41" t="s">
        <v>119</v>
      </c>
      <c r="C41" s="13">
        <v>0</v>
      </c>
      <c r="D41" s="25">
        <f t="shared" si="0"/>
        <v>0</v>
      </c>
      <c r="E41" s="14">
        <v>305455.31900000002</v>
      </c>
      <c r="F41" s="3">
        <v>0</v>
      </c>
      <c r="G41" s="3">
        <v>110252.947</v>
      </c>
      <c r="H41" s="3">
        <v>0</v>
      </c>
      <c r="I41" s="15">
        <v>415708.266</v>
      </c>
      <c r="J41" s="14">
        <v>285185.08</v>
      </c>
      <c r="K41" s="4">
        <v>385.298</v>
      </c>
      <c r="L41" s="4">
        <v>0</v>
      </c>
      <c r="M41" s="4">
        <v>0</v>
      </c>
      <c r="N41" s="4">
        <v>285570.37800000003</v>
      </c>
      <c r="O41" s="14">
        <v>20270.239000000001</v>
      </c>
      <c r="P41" s="15">
        <v>130137.88800000001</v>
      </c>
      <c r="Q41" s="3">
        <v>130137.88800000001</v>
      </c>
      <c r="R41" s="3">
        <v>0</v>
      </c>
      <c r="S41" s="14">
        <v>80969.188999999998</v>
      </c>
      <c r="T41" s="3">
        <v>0</v>
      </c>
      <c r="U41" s="3">
        <v>385.298</v>
      </c>
      <c r="V41" s="3">
        <v>0</v>
      </c>
      <c r="W41" s="3">
        <v>0</v>
      </c>
      <c r="X41" s="3">
        <v>0</v>
      </c>
      <c r="Y41" s="15">
        <v>81354.486999999994</v>
      </c>
      <c r="Z41" s="14">
        <v>0</v>
      </c>
      <c r="AA41" s="3">
        <v>81354.486999999994</v>
      </c>
      <c r="AB41" s="3">
        <v>130137.88800000001</v>
      </c>
      <c r="AC41" s="3">
        <v>0</v>
      </c>
      <c r="AD41" s="3">
        <v>0</v>
      </c>
      <c r="AE41" s="3">
        <v>211492.375</v>
      </c>
      <c r="AF41" s="14">
        <v>0</v>
      </c>
      <c r="AG41" s="3">
        <v>0</v>
      </c>
      <c r="AH41" s="3">
        <v>0</v>
      </c>
      <c r="AI41" s="15">
        <v>0</v>
      </c>
      <c r="AJ41" s="13">
        <v>211492.375</v>
      </c>
    </row>
    <row r="42" spans="1:36" x14ac:dyDescent="0.2">
      <c r="A42">
        <v>50</v>
      </c>
      <c r="B42" t="s">
        <v>120</v>
      </c>
      <c r="C42" s="13">
        <v>215666.44200000001</v>
      </c>
      <c r="D42" s="25">
        <f t="shared" si="0"/>
        <v>6.4503406780886924E-2</v>
      </c>
      <c r="E42" s="14">
        <v>3322636.91</v>
      </c>
      <c r="F42" s="3">
        <v>0</v>
      </c>
      <c r="G42" s="3">
        <v>20852.259999999998</v>
      </c>
      <c r="H42" s="3">
        <v>0</v>
      </c>
      <c r="I42" s="15">
        <v>3343489.17</v>
      </c>
      <c r="J42" s="14">
        <v>3281440.9670000002</v>
      </c>
      <c r="K42" s="4">
        <v>301.08999999999997</v>
      </c>
      <c r="L42" s="4">
        <v>0</v>
      </c>
      <c r="M42" s="4">
        <v>0</v>
      </c>
      <c r="N42" s="4">
        <v>3281742.057</v>
      </c>
      <c r="O42" s="14">
        <v>41195.942999999999</v>
      </c>
      <c r="P42" s="15">
        <v>61747.112999999998</v>
      </c>
      <c r="Q42" s="3">
        <v>61747.112999999998</v>
      </c>
      <c r="R42" s="3">
        <v>0</v>
      </c>
      <c r="S42" s="14">
        <v>218.018</v>
      </c>
      <c r="T42" s="3">
        <v>0</v>
      </c>
      <c r="U42" s="3">
        <v>301.08999999999997</v>
      </c>
      <c r="V42" s="3">
        <v>0</v>
      </c>
      <c r="W42" s="3">
        <v>0</v>
      </c>
      <c r="X42" s="3">
        <v>0</v>
      </c>
      <c r="Y42" s="15">
        <v>519.10799999999995</v>
      </c>
      <c r="Z42" s="14">
        <v>0</v>
      </c>
      <c r="AA42" s="3">
        <v>519.10799999999995</v>
      </c>
      <c r="AB42" s="3">
        <v>61747.112999999998</v>
      </c>
      <c r="AC42" s="3">
        <v>0</v>
      </c>
      <c r="AD42" s="3">
        <v>0</v>
      </c>
      <c r="AE42" s="3">
        <v>62266.220999999998</v>
      </c>
      <c r="AF42" s="14">
        <v>0</v>
      </c>
      <c r="AG42" s="3">
        <v>0</v>
      </c>
      <c r="AH42" s="3">
        <v>0</v>
      </c>
      <c r="AI42" s="15">
        <v>0</v>
      </c>
      <c r="AJ42" s="13">
        <v>62266.220999999998</v>
      </c>
    </row>
    <row r="43" spans="1:36" ht="13.8" thickBot="1" x14ac:dyDescent="0.25">
      <c r="A43">
        <v>51</v>
      </c>
      <c r="B43" t="s">
        <v>121</v>
      </c>
      <c r="C43" s="21">
        <v>0</v>
      </c>
      <c r="D43" s="27">
        <f t="shared" si="0"/>
        <v>0</v>
      </c>
      <c r="E43" s="22">
        <v>3644292.26</v>
      </c>
      <c r="F43" s="23">
        <v>190000</v>
      </c>
      <c r="G43" s="23">
        <v>20536.582999999999</v>
      </c>
      <c r="H43" s="23">
        <v>0</v>
      </c>
      <c r="I43" s="24">
        <v>3854828.8429999999</v>
      </c>
      <c r="J43" s="22">
        <v>3829748.327</v>
      </c>
      <c r="K43" s="28">
        <v>2759.4720000000002</v>
      </c>
      <c r="L43" s="28">
        <v>0</v>
      </c>
      <c r="M43" s="28">
        <v>0</v>
      </c>
      <c r="N43" s="29">
        <v>3832507.7990000001</v>
      </c>
      <c r="O43" s="22">
        <v>-185456.06700000001</v>
      </c>
      <c r="P43" s="24">
        <v>22321.044000000002</v>
      </c>
      <c r="Q43" s="3">
        <v>22321.044000000002</v>
      </c>
      <c r="R43" s="3">
        <v>0</v>
      </c>
      <c r="S43" s="22">
        <v>762584.48</v>
      </c>
      <c r="T43" s="23">
        <v>190000</v>
      </c>
      <c r="U43" s="23">
        <v>2759.4720000000002</v>
      </c>
      <c r="V43" s="23">
        <v>0</v>
      </c>
      <c r="W43" s="23">
        <v>0</v>
      </c>
      <c r="X43" s="23">
        <v>0</v>
      </c>
      <c r="Y43" s="24">
        <v>575343.95200000005</v>
      </c>
      <c r="Z43" s="22">
        <v>0</v>
      </c>
      <c r="AA43" s="23">
        <v>575343.95200000005</v>
      </c>
      <c r="AB43" s="23">
        <v>22321.044000000002</v>
      </c>
      <c r="AC43" s="23">
        <v>0</v>
      </c>
      <c r="AD43" s="23">
        <v>0</v>
      </c>
      <c r="AE43" s="23">
        <v>597664.99600000004</v>
      </c>
      <c r="AF43" s="22">
        <v>0</v>
      </c>
      <c r="AG43" s="23">
        <v>0</v>
      </c>
      <c r="AH43" s="23">
        <v>0</v>
      </c>
      <c r="AI43" s="24">
        <v>0</v>
      </c>
      <c r="AJ43" s="21">
        <v>597664.99600000004</v>
      </c>
    </row>
    <row r="44" spans="1:36" x14ac:dyDescent="0.2">
      <c r="O44" s="3">
        <f>SUM(O5:O43)</f>
        <v>-342684.50600000011</v>
      </c>
      <c r="P44" s="3">
        <f>SUM(P5:P43)</f>
        <v>-842798.04299999995</v>
      </c>
      <c r="Y44" s="3">
        <f>SUM(Y5:Y43)</f>
        <v>2787655.6290000002</v>
      </c>
    </row>
  </sheetData>
  <mergeCells count="3">
    <mergeCell ref="S3:Y3"/>
    <mergeCell ref="Z3:AE3"/>
    <mergeCell ref="AF3:AJ3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4445D-C41A-479B-B3F7-EF623ABC73A1}">
  <sheetPr codeName="Sheet10">
    <pageSetUpPr fitToPage="1"/>
  </sheetPr>
  <dimension ref="A1:AJ52"/>
  <sheetViews>
    <sheetView zoomScale="54" zoomScaleNormal="54" workbookViewId="0">
      <selection activeCell="C42" sqref="C42"/>
    </sheetView>
  </sheetViews>
  <sheetFormatPr defaultColWidth="9" defaultRowHeight="13.2" x14ac:dyDescent="0.2"/>
  <cols>
    <col min="1" max="1" width="4.88671875" customWidth="1"/>
    <col min="2" max="2" width="11" bestFit="1" customWidth="1"/>
    <col min="3" max="3" width="20.21875" bestFit="1" customWidth="1"/>
    <col min="5" max="5" width="14.21875" bestFit="1" customWidth="1"/>
    <col min="6" max="6" width="11" bestFit="1" customWidth="1"/>
    <col min="7" max="7" width="10.5546875" bestFit="1" customWidth="1"/>
    <col min="9" max="9" width="12.77734375" bestFit="1" customWidth="1"/>
    <col min="10" max="10" width="14.21875" bestFit="1" customWidth="1"/>
    <col min="11" max="11" width="11.5546875" bestFit="1" customWidth="1"/>
    <col min="12" max="12" width="12.44140625" customWidth="1"/>
    <col min="13" max="13" width="8" bestFit="1" customWidth="1"/>
    <col min="14" max="14" width="14.21875" bestFit="1" customWidth="1"/>
    <col min="15" max="15" width="14.109375" bestFit="1" customWidth="1"/>
    <col min="16" max="16" width="14.33203125" bestFit="1" customWidth="1"/>
    <col min="17" max="18" width="11.5546875" bestFit="1" customWidth="1"/>
    <col min="19" max="19" width="13.109375" bestFit="1" customWidth="1"/>
    <col min="20" max="20" width="11.33203125" bestFit="1" customWidth="1"/>
    <col min="21" max="21" width="11.5546875" bestFit="1" customWidth="1"/>
    <col min="22" max="22" width="11" bestFit="1" customWidth="1"/>
    <col min="23" max="24" width="8.88671875" bestFit="1" customWidth="1"/>
    <col min="25" max="25" width="12.88671875" bestFit="1" customWidth="1"/>
    <col min="27" max="27" width="12.88671875" bestFit="1" customWidth="1"/>
    <col min="28" max="28" width="11.33203125" bestFit="1" customWidth="1"/>
    <col min="30" max="30" width="8.88671875" bestFit="1" customWidth="1"/>
    <col min="31" max="31" width="12.88671875" bestFit="1" customWidth="1"/>
    <col min="32" max="32" width="11.33203125" bestFit="1" customWidth="1"/>
    <col min="34" max="34" width="8.88671875" bestFit="1" customWidth="1"/>
    <col min="35" max="35" width="11.33203125" bestFit="1" customWidth="1"/>
    <col min="36" max="36" width="14.109375" bestFit="1" customWidth="1"/>
    <col min="257" max="257" width="4.88671875" customWidth="1"/>
    <col min="258" max="259" width="11" bestFit="1" customWidth="1"/>
    <col min="261" max="262" width="11" bestFit="1" customWidth="1"/>
    <col min="263" max="263" width="7.88671875" bestFit="1" customWidth="1"/>
    <col min="265" max="265" width="10.21875" bestFit="1" customWidth="1"/>
    <col min="266" max="266" width="11" bestFit="1" customWidth="1"/>
    <col min="268" max="268" width="12.44140625" customWidth="1"/>
    <col min="269" max="269" width="7.109375" bestFit="1" customWidth="1"/>
    <col min="270" max="270" width="10.21875" bestFit="1" customWidth="1"/>
    <col min="271" max="271" width="14.109375" bestFit="1" customWidth="1"/>
    <col min="272" max="272" width="11" bestFit="1" customWidth="1"/>
    <col min="273" max="274" width="10.109375" bestFit="1" customWidth="1"/>
    <col min="275" max="275" width="11" bestFit="1" customWidth="1"/>
    <col min="276" max="276" width="11.33203125" bestFit="1" customWidth="1"/>
    <col min="278" max="278" width="11" bestFit="1" customWidth="1"/>
    <col min="279" max="280" width="8.88671875" bestFit="1" customWidth="1"/>
    <col min="281" max="281" width="12.88671875" bestFit="1" customWidth="1"/>
    <col min="283" max="283" width="12.88671875" bestFit="1" customWidth="1"/>
    <col min="284" max="284" width="11.33203125" bestFit="1" customWidth="1"/>
    <col min="286" max="286" width="8.88671875" bestFit="1" customWidth="1"/>
    <col min="287" max="287" width="12.88671875" bestFit="1" customWidth="1"/>
    <col min="288" max="288" width="11.33203125" bestFit="1" customWidth="1"/>
    <col min="290" max="290" width="8.88671875" bestFit="1" customWidth="1"/>
    <col min="291" max="291" width="11.33203125" bestFit="1" customWidth="1"/>
    <col min="292" max="292" width="14.109375" bestFit="1" customWidth="1"/>
    <col min="513" max="513" width="4.88671875" customWidth="1"/>
    <col min="514" max="515" width="11" bestFit="1" customWidth="1"/>
    <col min="517" max="518" width="11" bestFit="1" customWidth="1"/>
    <col min="519" max="519" width="7.88671875" bestFit="1" customWidth="1"/>
    <col min="521" max="521" width="10.21875" bestFit="1" customWidth="1"/>
    <col min="522" max="522" width="11" bestFit="1" customWidth="1"/>
    <col min="524" max="524" width="12.44140625" customWidth="1"/>
    <col min="525" max="525" width="7.109375" bestFit="1" customWidth="1"/>
    <col min="526" max="526" width="10.21875" bestFit="1" customWidth="1"/>
    <col min="527" max="527" width="14.109375" bestFit="1" customWidth="1"/>
    <col min="528" max="528" width="11" bestFit="1" customWidth="1"/>
    <col min="529" max="530" width="10.109375" bestFit="1" customWidth="1"/>
    <col min="531" max="531" width="11" bestFit="1" customWidth="1"/>
    <col min="532" max="532" width="11.33203125" bestFit="1" customWidth="1"/>
    <col min="534" max="534" width="11" bestFit="1" customWidth="1"/>
    <col min="535" max="536" width="8.88671875" bestFit="1" customWidth="1"/>
    <col min="537" max="537" width="12.88671875" bestFit="1" customWidth="1"/>
    <col min="539" max="539" width="12.88671875" bestFit="1" customWidth="1"/>
    <col min="540" max="540" width="11.33203125" bestFit="1" customWidth="1"/>
    <col min="542" max="542" width="8.88671875" bestFit="1" customWidth="1"/>
    <col min="543" max="543" width="12.88671875" bestFit="1" customWidth="1"/>
    <col min="544" max="544" width="11.33203125" bestFit="1" customWidth="1"/>
    <col min="546" max="546" width="8.88671875" bestFit="1" customWidth="1"/>
    <col min="547" max="547" width="11.33203125" bestFit="1" customWidth="1"/>
    <col min="548" max="548" width="14.109375" bestFit="1" customWidth="1"/>
    <col min="769" max="769" width="4.88671875" customWidth="1"/>
    <col min="770" max="771" width="11" bestFit="1" customWidth="1"/>
    <col min="773" max="774" width="11" bestFit="1" customWidth="1"/>
    <col min="775" max="775" width="7.88671875" bestFit="1" customWidth="1"/>
    <col min="777" max="777" width="10.21875" bestFit="1" customWidth="1"/>
    <col min="778" max="778" width="11" bestFit="1" customWidth="1"/>
    <col min="780" max="780" width="12.44140625" customWidth="1"/>
    <col min="781" max="781" width="7.109375" bestFit="1" customWidth="1"/>
    <col min="782" max="782" width="10.21875" bestFit="1" customWidth="1"/>
    <col min="783" max="783" width="14.109375" bestFit="1" customWidth="1"/>
    <col min="784" max="784" width="11" bestFit="1" customWidth="1"/>
    <col min="785" max="786" width="10.109375" bestFit="1" customWidth="1"/>
    <col min="787" max="787" width="11" bestFit="1" customWidth="1"/>
    <col min="788" max="788" width="11.33203125" bestFit="1" customWidth="1"/>
    <col min="790" max="790" width="11" bestFit="1" customWidth="1"/>
    <col min="791" max="792" width="8.88671875" bestFit="1" customWidth="1"/>
    <col min="793" max="793" width="12.88671875" bestFit="1" customWidth="1"/>
    <col min="795" max="795" width="12.88671875" bestFit="1" customWidth="1"/>
    <col min="796" max="796" width="11.33203125" bestFit="1" customWidth="1"/>
    <col min="798" max="798" width="8.88671875" bestFit="1" customWidth="1"/>
    <col min="799" max="799" width="12.88671875" bestFit="1" customWidth="1"/>
    <col min="800" max="800" width="11.33203125" bestFit="1" customWidth="1"/>
    <col min="802" max="802" width="8.88671875" bestFit="1" customWidth="1"/>
    <col min="803" max="803" width="11.33203125" bestFit="1" customWidth="1"/>
    <col min="804" max="804" width="14.109375" bestFit="1" customWidth="1"/>
    <col min="1025" max="1025" width="4.88671875" customWidth="1"/>
    <col min="1026" max="1027" width="11" bestFit="1" customWidth="1"/>
    <col min="1029" max="1030" width="11" bestFit="1" customWidth="1"/>
    <col min="1031" max="1031" width="7.88671875" bestFit="1" customWidth="1"/>
    <col min="1033" max="1033" width="10.21875" bestFit="1" customWidth="1"/>
    <col min="1034" max="1034" width="11" bestFit="1" customWidth="1"/>
    <col min="1036" max="1036" width="12.44140625" customWidth="1"/>
    <col min="1037" max="1037" width="7.109375" bestFit="1" customWidth="1"/>
    <col min="1038" max="1038" width="10.21875" bestFit="1" customWidth="1"/>
    <col min="1039" max="1039" width="14.109375" bestFit="1" customWidth="1"/>
    <col min="1040" max="1040" width="11" bestFit="1" customWidth="1"/>
    <col min="1041" max="1042" width="10.109375" bestFit="1" customWidth="1"/>
    <col min="1043" max="1043" width="11" bestFit="1" customWidth="1"/>
    <col min="1044" max="1044" width="11.33203125" bestFit="1" customWidth="1"/>
    <col min="1046" max="1046" width="11" bestFit="1" customWidth="1"/>
    <col min="1047" max="1048" width="8.88671875" bestFit="1" customWidth="1"/>
    <col min="1049" max="1049" width="12.88671875" bestFit="1" customWidth="1"/>
    <col min="1051" max="1051" width="12.88671875" bestFit="1" customWidth="1"/>
    <col min="1052" max="1052" width="11.33203125" bestFit="1" customWidth="1"/>
    <col min="1054" max="1054" width="8.88671875" bestFit="1" customWidth="1"/>
    <col min="1055" max="1055" width="12.88671875" bestFit="1" customWidth="1"/>
    <col min="1056" max="1056" width="11.33203125" bestFit="1" customWidth="1"/>
    <col min="1058" max="1058" width="8.88671875" bestFit="1" customWidth="1"/>
    <col min="1059" max="1059" width="11.33203125" bestFit="1" customWidth="1"/>
    <col min="1060" max="1060" width="14.109375" bestFit="1" customWidth="1"/>
    <col min="1281" max="1281" width="4.88671875" customWidth="1"/>
    <col min="1282" max="1283" width="11" bestFit="1" customWidth="1"/>
    <col min="1285" max="1286" width="11" bestFit="1" customWidth="1"/>
    <col min="1287" max="1287" width="7.88671875" bestFit="1" customWidth="1"/>
    <col min="1289" max="1289" width="10.21875" bestFit="1" customWidth="1"/>
    <col min="1290" max="1290" width="11" bestFit="1" customWidth="1"/>
    <col min="1292" max="1292" width="12.44140625" customWidth="1"/>
    <col min="1293" max="1293" width="7.109375" bestFit="1" customWidth="1"/>
    <col min="1294" max="1294" width="10.21875" bestFit="1" customWidth="1"/>
    <col min="1295" max="1295" width="14.109375" bestFit="1" customWidth="1"/>
    <col min="1296" max="1296" width="11" bestFit="1" customWidth="1"/>
    <col min="1297" max="1298" width="10.109375" bestFit="1" customWidth="1"/>
    <col min="1299" max="1299" width="11" bestFit="1" customWidth="1"/>
    <col min="1300" max="1300" width="11.33203125" bestFit="1" customWidth="1"/>
    <col min="1302" max="1302" width="11" bestFit="1" customWidth="1"/>
    <col min="1303" max="1304" width="8.88671875" bestFit="1" customWidth="1"/>
    <col min="1305" max="1305" width="12.88671875" bestFit="1" customWidth="1"/>
    <col min="1307" max="1307" width="12.88671875" bestFit="1" customWidth="1"/>
    <col min="1308" max="1308" width="11.33203125" bestFit="1" customWidth="1"/>
    <col min="1310" max="1310" width="8.88671875" bestFit="1" customWidth="1"/>
    <col min="1311" max="1311" width="12.88671875" bestFit="1" customWidth="1"/>
    <col min="1312" max="1312" width="11.33203125" bestFit="1" customWidth="1"/>
    <col min="1314" max="1314" width="8.88671875" bestFit="1" customWidth="1"/>
    <col min="1315" max="1315" width="11.33203125" bestFit="1" customWidth="1"/>
    <col min="1316" max="1316" width="14.109375" bestFit="1" customWidth="1"/>
    <col min="1537" max="1537" width="4.88671875" customWidth="1"/>
    <col min="1538" max="1539" width="11" bestFit="1" customWidth="1"/>
    <col min="1541" max="1542" width="11" bestFit="1" customWidth="1"/>
    <col min="1543" max="1543" width="7.88671875" bestFit="1" customWidth="1"/>
    <col min="1545" max="1545" width="10.21875" bestFit="1" customWidth="1"/>
    <col min="1546" max="1546" width="11" bestFit="1" customWidth="1"/>
    <col min="1548" max="1548" width="12.44140625" customWidth="1"/>
    <col min="1549" max="1549" width="7.109375" bestFit="1" customWidth="1"/>
    <col min="1550" max="1550" width="10.21875" bestFit="1" customWidth="1"/>
    <col min="1551" max="1551" width="14.109375" bestFit="1" customWidth="1"/>
    <col min="1552" max="1552" width="11" bestFit="1" customWidth="1"/>
    <col min="1553" max="1554" width="10.109375" bestFit="1" customWidth="1"/>
    <col min="1555" max="1555" width="11" bestFit="1" customWidth="1"/>
    <col min="1556" max="1556" width="11.33203125" bestFit="1" customWidth="1"/>
    <col min="1558" max="1558" width="11" bestFit="1" customWidth="1"/>
    <col min="1559" max="1560" width="8.88671875" bestFit="1" customWidth="1"/>
    <col min="1561" max="1561" width="12.88671875" bestFit="1" customWidth="1"/>
    <col min="1563" max="1563" width="12.88671875" bestFit="1" customWidth="1"/>
    <col min="1564" max="1564" width="11.33203125" bestFit="1" customWidth="1"/>
    <col min="1566" max="1566" width="8.88671875" bestFit="1" customWidth="1"/>
    <col min="1567" max="1567" width="12.88671875" bestFit="1" customWidth="1"/>
    <col min="1568" max="1568" width="11.33203125" bestFit="1" customWidth="1"/>
    <col min="1570" max="1570" width="8.88671875" bestFit="1" customWidth="1"/>
    <col min="1571" max="1571" width="11.33203125" bestFit="1" customWidth="1"/>
    <col min="1572" max="1572" width="14.109375" bestFit="1" customWidth="1"/>
    <col min="1793" max="1793" width="4.88671875" customWidth="1"/>
    <col min="1794" max="1795" width="11" bestFit="1" customWidth="1"/>
    <col min="1797" max="1798" width="11" bestFit="1" customWidth="1"/>
    <col min="1799" max="1799" width="7.88671875" bestFit="1" customWidth="1"/>
    <col min="1801" max="1801" width="10.21875" bestFit="1" customWidth="1"/>
    <col min="1802" max="1802" width="11" bestFit="1" customWidth="1"/>
    <col min="1804" max="1804" width="12.44140625" customWidth="1"/>
    <col min="1805" max="1805" width="7.109375" bestFit="1" customWidth="1"/>
    <col min="1806" max="1806" width="10.21875" bestFit="1" customWidth="1"/>
    <col min="1807" max="1807" width="14.109375" bestFit="1" customWidth="1"/>
    <col min="1808" max="1808" width="11" bestFit="1" customWidth="1"/>
    <col min="1809" max="1810" width="10.109375" bestFit="1" customWidth="1"/>
    <col min="1811" max="1811" width="11" bestFit="1" customWidth="1"/>
    <col min="1812" max="1812" width="11.33203125" bestFit="1" customWidth="1"/>
    <col min="1814" max="1814" width="11" bestFit="1" customWidth="1"/>
    <col min="1815" max="1816" width="8.88671875" bestFit="1" customWidth="1"/>
    <col min="1817" max="1817" width="12.88671875" bestFit="1" customWidth="1"/>
    <col min="1819" max="1819" width="12.88671875" bestFit="1" customWidth="1"/>
    <col min="1820" max="1820" width="11.33203125" bestFit="1" customWidth="1"/>
    <col min="1822" max="1822" width="8.88671875" bestFit="1" customWidth="1"/>
    <col min="1823" max="1823" width="12.88671875" bestFit="1" customWidth="1"/>
    <col min="1824" max="1824" width="11.33203125" bestFit="1" customWidth="1"/>
    <col min="1826" max="1826" width="8.88671875" bestFit="1" customWidth="1"/>
    <col min="1827" max="1827" width="11.33203125" bestFit="1" customWidth="1"/>
    <col min="1828" max="1828" width="14.109375" bestFit="1" customWidth="1"/>
    <col min="2049" max="2049" width="4.88671875" customWidth="1"/>
    <col min="2050" max="2051" width="11" bestFit="1" customWidth="1"/>
    <col min="2053" max="2054" width="11" bestFit="1" customWidth="1"/>
    <col min="2055" max="2055" width="7.88671875" bestFit="1" customWidth="1"/>
    <col min="2057" max="2057" width="10.21875" bestFit="1" customWidth="1"/>
    <col min="2058" max="2058" width="11" bestFit="1" customWidth="1"/>
    <col min="2060" max="2060" width="12.44140625" customWidth="1"/>
    <col min="2061" max="2061" width="7.109375" bestFit="1" customWidth="1"/>
    <col min="2062" max="2062" width="10.21875" bestFit="1" customWidth="1"/>
    <col min="2063" max="2063" width="14.109375" bestFit="1" customWidth="1"/>
    <col min="2064" max="2064" width="11" bestFit="1" customWidth="1"/>
    <col min="2065" max="2066" width="10.109375" bestFit="1" customWidth="1"/>
    <col min="2067" max="2067" width="11" bestFit="1" customWidth="1"/>
    <col min="2068" max="2068" width="11.33203125" bestFit="1" customWidth="1"/>
    <col min="2070" max="2070" width="11" bestFit="1" customWidth="1"/>
    <col min="2071" max="2072" width="8.88671875" bestFit="1" customWidth="1"/>
    <col min="2073" max="2073" width="12.88671875" bestFit="1" customWidth="1"/>
    <col min="2075" max="2075" width="12.88671875" bestFit="1" customWidth="1"/>
    <col min="2076" max="2076" width="11.33203125" bestFit="1" customWidth="1"/>
    <col min="2078" max="2078" width="8.88671875" bestFit="1" customWidth="1"/>
    <col min="2079" max="2079" width="12.88671875" bestFit="1" customWidth="1"/>
    <col min="2080" max="2080" width="11.33203125" bestFit="1" customWidth="1"/>
    <col min="2082" max="2082" width="8.88671875" bestFit="1" customWidth="1"/>
    <col min="2083" max="2083" width="11.33203125" bestFit="1" customWidth="1"/>
    <col min="2084" max="2084" width="14.109375" bestFit="1" customWidth="1"/>
    <col min="2305" max="2305" width="4.88671875" customWidth="1"/>
    <col min="2306" max="2307" width="11" bestFit="1" customWidth="1"/>
    <col min="2309" max="2310" width="11" bestFit="1" customWidth="1"/>
    <col min="2311" max="2311" width="7.88671875" bestFit="1" customWidth="1"/>
    <col min="2313" max="2313" width="10.21875" bestFit="1" customWidth="1"/>
    <col min="2314" max="2314" width="11" bestFit="1" customWidth="1"/>
    <col min="2316" max="2316" width="12.44140625" customWidth="1"/>
    <col min="2317" max="2317" width="7.109375" bestFit="1" customWidth="1"/>
    <col min="2318" max="2318" width="10.21875" bestFit="1" customWidth="1"/>
    <col min="2319" max="2319" width="14.109375" bestFit="1" customWidth="1"/>
    <col min="2320" max="2320" width="11" bestFit="1" customWidth="1"/>
    <col min="2321" max="2322" width="10.109375" bestFit="1" customWidth="1"/>
    <col min="2323" max="2323" width="11" bestFit="1" customWidth="1"/>
    <col min="2324" max="2324" width="11.33203125" bestFit="1" customWidth="1"/>
    <col min="2326" max="2326" width="11" bestFit="1" customWidth="1"/>
    <col min="2327" max="2328" width="8.88671875" bestFit="1" customWidth="1"/>
    <col min="2329" max="2329" width="12.88671875" bestFit="1" customWidth="1"/>
    <col min="2331" max="2331" width="12.88671875" bestFit="1" customWidth="1"/>
    <col min="2332" max="2332" width="11.33203125" bestFit="1" customWidth="1"/>
    <col min="2334" max="2334" width="8.88671875" bestFit="1" customWidth="1"/>
    <col min="2335" max="2335" width="12.88671875" bestFit="1" customWidth="1"/>
    <col min="2336" max="2336" width="11.33203125" bestFit="1" customWidth="1"/>
    <col min="2338" max="2338" width="8.88671875" bestFit="1" customWidth="1"/>
    <col min="2339" max="2339" width="11.33203125" bestFit="1" customWidth="1"/>
    <col min="2340" max="2340" width="14.109375" bestFit="1" customWidth="1"/>
    <col min="2561" max="2561" width="4.88671875" customWidth="1"/>
    <col min="2562" max="2563" width="11" bestFit="1" customWidth="1"/>
    <col min="2565" max="2566" width="11" bestFit="1" customWidth="1"/>
    <col min="2567" max="2567" width="7.88671875" bestFit="1" customWidth="1"/>
    <col min="2569" max="2569" width="10.21875" bestFit="1" customWidth="1"/>
    <col min="2570" max="2570" width="11" bestFit="1" customWidth="1"/>
    <col min="2572" max="2572" width="12.44140625" customWidth="1"/>
    <col min="2573" max="2573" width="7.109375" bestFit="1" customWidth="1"/>
    <col min="2574" max="2574" width="10.21875" bestFit="1" customWidth="1"/>
    <col min="2575" max="2575" width="14.109375" bestFit="1" customWidth="1"/>
    <col min="2576" max="2576" width="11" bestFit="1" customWidth="1"/>
    <col min="2577" max="2578" width="10.109375" bestFit="1" customWidth="1"/>
    <col min="2579" max="2579" width="11" bestFit="1" customWidth="1"/>
    <col min="2580" max="2580" width="11.33203125" bestFit="1" customWidth="1"/>
    <col min="2582" max="2582" width="11" bestFit="1" customWidth="1"/>
    <col min="2583" max="2584" width="8.88671875" bestFit="1" customWidth="1"/>
    <col min="2585" max="2585" width="12.88671875" bestFit="1" customWidth="1"/>
    <col min="2587" max="2587" width="12.88671875" bestFit="1" customWidth="1"/>
    <col min="2588" max="2588" width="11.33203125" bestFit="1" customWidth="1"/>
    <col min="2590" max="2590" width="8.88671875" bestFit="1" customWidth="1"/>
    <col min="2591" max="2591" width="12.88671875" bestFit="1" customWidth="1"/>
    <col min="2592" max="2592" width="11.33203125" bestFit="1" customWidth="1"/>
    <col min="2594" max="2594" width="8.88671875" bestFit="1" customWidth="1"/>
    <col min="2595" max="2595" width="11.33203125" bestFit="1" customWidth="1"/>
    <col min="2596" max="2596" width="14.109375" bestFit="1" customWidth="1"/>
    <col min="2817" max="2817" width="4.88671875" customWidth="1"/>
    <col min="2818" max="2819" width="11" bestFit="1" customWidth="1"/>
    <col min="2821" max="2822" width="11" bestFit="1" customWidth="1"/>
    <col min="2823" max="2823" width="7.88671875" bestFit="1" customWidth="1"/>
    <col min="2825" max="2825" width="10.21875" bestFit="1" customWidth="1"/>
    <col min="2826" max="2826" width="11" bestFit="1" customWidth="1"/>
    <col min="2828" max="2828" width="12.44140625" customWidth="1"/>
    <col min="2829" max="2829" width="7.109375" bestFit="1" customWidth="1"/>
    <col min="2830" max="2830" width="10.21875" bestFit="1" customWidth="1"/>
    <col min="2831" max="2831" width="14.109375" bestFit="1" customWidth="1"/>
    <col min="2832" max="2832" width="11" bestFit="1" customWidth="1"/>
    <col min="2833" max="2834" width="10.109375" bestFit="1" customWidth="1"/>
    <col min="2835" max="2835" width="11" bestFit="1" customWidth="1"/>
    <col min="2836" max="2836" width="11.33203125" bestFit="1" customWidth="1"/>
    <col min="2838" max="2838" width="11" bestFit="1" customWidth="1"/>
    <col min="2839" max="2840" width="8.88671875" bestFit="1" customWidth="1"/>
    <col min="2841" max="2841" width="12.88671875" bestFit="1" customWidth="1"/>
    <col min="2843" max="2843" width="12.88671875" bestFit="1" customWidth="1"/>
    <col min="2844" max="2844" width="11.33203125" bestFit="1" customWidth="1"/>
    <col min="2846" max="2846" width="8.88671875" bestFit="1" customWidth="1"/>
    <col min="2847" max="2847" width="12.88671875" bestFit="1" customWidth="1"/>
    <col min="2848" max="2848" width="11.33203125" bestFit="1" customWidth="1"/>
    <col min="2850" max="2850" width="8.88671875" bestFit="1" customWidth="1"/>
    <col min="2851" max="2851" width="11.33203125" bestFit="1" customWidth="1"/>
    <col min="2852" max="2852" width="14.109375" bestFit="1" customWidth="1"/>
    <col min="3073" max="3073" width="4.88671875" customWidth="1"/>
    <col min="3074" max="3075" width="11" bestFit="1" customWidth="1"/>
    <col min="3077" max="3078" width="11" bestFit="1" customWidth="1"/>
    <col min="3079" max="3079" width="7.88671875" bestFit="1" customWidth="1"/>
    <col min="3081" max="3081" width="10.21875" bestFit="1" customWidth="1"/>
    <col min="3082" max="3082" width="11" bestFit="1" customWidth="1"/>
    <col min="3084" max="3084" width="12.44140625" customWidth="1"/>
    <col min="3085" max="3085" width="7.109375" bestFit="1" customWidth="1"/>
    <col min="3086" max="3086" width="10.21875" bestFit="1" customWidth="1"/>
    <col min="3087" max="3087" width="14.109375" bestFit="1" customWidth="1"/>
    <col min="3088" max="3088" width="11" bestFit="1" customWidth="1"/>
    <col min="3089" max="3090" width="10.109375" bestFit="1" customWidth="1"/>
    <col min="3091" max="3091" width="11" bestFit="1" customWidth="1"/>
    <col min="3092" max="3092" width="11.33203125" bestFit="1" customWidth="1"/>
    <col min="3094" max="3094" width="11" bestFit="1" customWidth="1"/>
    <col min="3095" max="3096" width="8.88671875" bestFit="1" customWidth="1"/>
    <col min="3097" max="3097" width="12.88671875" bestFit="1" customWidth="1"/>
    <col min="3099" max="3099" width="12.88671875" bestFit="1" customWidth="1"/>
    <col min="3100" max="3100" width="11.33203125" bestFit="1" customWidth="1"/>
    <col min="3102" max="3102" width="8.88671875" bestFit="1" customWidth="1"/>
    <col min="3103" max="3103" width="12.88671875" bestFit="1" customWidth="1"/>
    <col min="3104" max="3104" width="11.33203125" bestFit="1" customWidth="1"/>
    <col min="3106" max="3106" width="8.88671875" bestFit="1" customWidth="1"/>
    <col min="3107" max="3107" width="11.33203125" bestFit="1" customWidth="1"/>
    <col min="3108" max="3108" width="14.109375" bestFit="1" customWidth="1"/>
    <col min="3329" max="3329" width="4.88671875" customWidth="1"/>
    <col min="3330" max="3331" width="11" bestFit="1" customWidth="1"/>
    <col min="3333" max="3334" width="11" bestFit="1" customWidth="1"/>
    <col min="3335" max="3335" width="7.88671875" bestFit="1" customWidth="1"/>
    <col min="3337" max="3337" width="10.21875" bestFit="1" customWidth="1"/>
    <col min="3338" max="3338" width="11" bestFit="1" customWidth="1"/>
    <col min="3340" max="3340" width="12.44140625" customWidth="1"/>
    <col min="3341" max="3341" width="7.109375" bestFit="1" customWidth="1"/>
    <col min="3342" max="3342" width="10.21875" bestFit="1" customWidth="1"/>
    <col min="3343" max="3343" width="14.109375" bestFit="1" customWidth="1"/>
    <col min="3344" max="3344" width="11" bestFit="1" customWidth="1"/>
    <col min="3345" max="3346" width="10.109375" bestFit="1" customWidth="1"/>
    <col min="3347" max="3347" width="11" bestFit="1" customWidth="1"/>
    <col min="3348" max="3348" width="11.33203125" bestFit="1" customWidth="1"/>
    <col min="3350" max="3350" width="11" bestFit="1" customWidth="1"/>
    <col min="3351" max="3352" width="8.88671875" bestFit="1" customWidth="1"/>
    <col min="3353" max="3353" width="12.88671875" bestFit="1" customWidth="1"/>
    <col min="3355" max="3355" width="12.88671875" bestFit="1" customWidth="1"/>
    <col min="3356" max="3356" width="11.33203125" bestFit="1" customWidth="1"/>
    <col min="3358" max="3358" width="8.88671875" bestFit="1" customWidth="1"/>
    <col min="3359" max="3359" width="12.88671875" bestFit="1" customWidth="1"/>
    <col min="3360" max="3360" width="11.33203125" bestFit="1" customWidth="1"/>
    <col min="3362" max="3362" width="8.88671875" bestFit="1" customWidth="1"/>
    <col min="3363" max="3363" width="11.33203125" bestFit="1" customWidth="1"/>
    <col min="3364" max="3364" width="14.109375" bestFit="1" customWidth="1"/>
    <col min="3585" max="3585" width="4.88671875" customWidth="1"/>
    <col min="3586" max="3587" width="11" bestFit="1" customWidth="1"/>
    <col min="3589" max="3590" width="11" bestFit="1" customWidth="1"/>
    <col min="3591" max="3591" width="7.88671875" bestFit="1" customWidth="1"/>
    <col min="3593" max="3593" width="10.21875" bestFit="1" customWidth="1"/>
    <col min="3594" max="3594" width="11" bestFit="1" customWidth="1"/>
    <col min="3596" max="3596" width="12.44140625" customWidth="1"/>
    <col min="3597" max="3597" width="7.109375" bestFit="1" customWidth="1"/>
    <col min="3598" max="3598" width="10.21875" bestFit="1" customWidth="1"/>
    <col min="3599" max="3599" width="14.109375" bestFit="1" customWidth="1"/>
    <col min="3600" max="3600" width="11" bestFit="1" customWidth="1"/>
    <col min="3601" max="3602" width="10.109375" bestFit="1" customWidth="1"/>
    <col min="3603" max="3603" width="11" bestFit="1" customWidth="1"/>
    <col min="3604" max="3604" width="11.33203125" bestFit="1" customWidth="1"/>
    <col min="3606" max="3606" width="11" bestFit="1" customWidth="1"/>
    <col min="3607" max="3608" width="8.88671875" bestFit="1" customWidth="1"/>
    <col min="3609" max="3609" width="12.88671875" bestFit="1" customWidth="1"/>
    <col min="3611" max="3611" width="12.88671875" bestFit="1" customWidth="1"/>
    <col min="3612" max="3612" width="11.33203125" bestFit="1" customWidth="1"/>
    <col min="3614" max="3614" width="8.88671875" bestFit="1" customWidth="1"/>
    <col min="3615" max="3615" width="12.88671875" bestFit="1" customWidth="1"/>
    <col min="3616" max="3616" width="11.33203125" bestFit="1" customWidth="1"/>
    <col min="3618" max="3618" width="8.88671875" bestFit="1" customWidth="1"/>
    <col min="3619" max="3619" width="11.33203125" bestFit="1" customWidth="1"/>
    <col min="3620" max="3620" width="14.109375" bestFit="1" customWidth="1"/>
    <col min="3841" max="3841" width="4.88671875" customWidth="1"/>
    <col min="3842" max="3843" width="11" bestFit="1" customWidth="1"/>
    <col min="3845" max="3846" width="11" bestFit="1" customWidth="1"/>
    <col min="3847" max="3847" width="7.88671875" bestFit="1" customWidth="1"/>
    <col min="3849" max="3849" width="10.21875" bestFit="1" customWidth="1"/>
    <col min="3850" max="3850" width="11" bestFit="1" customWidth="1"/>
    <col min="3852" max="3852" width="12.44140625" customWidth="1"/>
    <col min="3853" max="3853" width="7.109375" bestFit="1" customWidth="1"/>
    <col min="3854" max="3854" width="10.21875" bestFit="1" customWidth="1"/>
    <col min="3855" max="3855" width="14.109375" bestFit="1" customWidth="1"/>
    <col min="3856" max="3856" width="11" bestFit="1" customWidth="1"/>
    <col min="3857" max="3858" width="10.109375" bestFit="1" customWidth="1"/>
    <col min="3859" max="3859" width="11" bestFit="1" customWidth="1"/>
    <col min="3860" max="3860" width="11.33203125" bestFit="1" customWidth="1"/>
    <col min="3862" max="3862" width="11" bestFit="1" customWidth="1"/>
    <col min="3863" max="3864" width="8.88671875" bestFit="1" customWidth="1"/>
    <col min="3865" max="3865" width="12.88671875" bestFit="1" customWidth="1"/>
    <col min="3867" max="3867" width="12.88671875" bestFit="1" customWidth="1"/>
    <col min="3868" max="3868" width="11.33203125" bestFit="1" customWidth="1"/>
    <col min="3870" max="3870" width="8.88671875" bestFit="1" customWidth="1"/>
    <col min="3871" max="3871" width="12.88671875" bestFit="1" customWidth="1"/>
    <col min="3872" max="3872" width="11.33203125" bestFit="1" customWidth="1"/>
    <col min="3874" max="3874" width="8.88671875" bestFit="1" customWidth="1"/>
    <col min="3875" max="3875" width="11.33203125" bestFit="1" customWidth="1"/>
    <col min="3876" max="3876" width="14.109375" bestFit="1" customWidth="1"/>
    <col min="4097" max="4097" width="4.88671875" customWidth="1"/>
    <col min="4098" max="4099" width="11" bestFit="1" customWidth="1"/>
    <col min="4101" max="4102" width="11" bestFit="1" customWidth="1"/>
    <col min="4103" max="4103" width="7.88671875" bestFit="1" customWidth="1"/>
    <col min="4105" max="4105" width="10.21875" bestFit="1" customWidth="1"/>
    <col min="4106" max="4106" width="11" bestFit="1" customWidth="1"/>
    <col min="4108" max="4108" width="12.44140625" customWidth="1"/>
    <col min="4109" max="4109" width="7.109375" bestFit="1" customWidth="1"/>
    <col min="4110" max="4110" width="10.21875" bestFit="1" customWidth="1"/>
    <col min="4111" max="4111" width="14.109375" bestFit="1" customWidth="1"/>
    <col min="4112" max="4112" width="11" bestFit="1" customWidth="1"/>
    <col min="4113" max="4114" width="10.109375" bestFit="1" customWidth="1"/>
    <col min="4115" max="4115" width="11" bestFit="1" customWidth="1"/>
    <col min="4116" max="4116" width="11.33203125" bestFit="1" customWidth="1"/>
    <col min="4118" max="4118" width="11" bestFit="1" customWidth="1"/>
    <col min="4119" max="4120" width="8.88671875" bestFit="1" customWidth="1"/>
    <col min="4121" max="4121" width="12.88671875" bestFit="1" customWidth="1"/>
    <col min="4123" max="4123" width="12.88671875" bestFit="1" customWidth="1"/>
    <col min="4124" max="4124" width="11.33203125" bestFit="1" customWidth="1"/>
    <col min="4126" max="4126" width="8.88671875" bestFit="1" customWidth="1"/>
    <col min="4127" max="4127" width="12.88671875" bestFit="1" customWidth="1"/>
    <col min="4128" max="4128" width="11.33203125" bestFit="1" customWidth="1"/>
    <col min="4130" max="4130" width="8.88671875" bestFit="1" customWidth="1"/>
    <col min="4131" max="4131" width="11.33203125" bestFit="1" customWidth="1"/>
    <col min="4132" max="4132" width="14.109375" bestFit="1" customWidth="1"/>
    <col min="4353" max="4353" width="4.88671875" customWidth="1"/>
    <col min="4354" max="4355" width="11" bestFit="1" customWidth="1"/>
    <col min="4357" max="4358" width="11" bestFit="1" customWidth="1"/>
    <col min="4359" max="4359" width="7.88671875" bestFit="1" customWidth="1"/>
    <col min="4361" max="4361" width="10.21875" bestFit="1" customWidth="1"/>
    <col min="4362" max="4362" width="11" bestFit="1" customWidth="1"/>
    <col min="4364" max="4364" width="12.44140625" customWidth="1"/>
    <col min="4365" max="4365" width="7.109375" bestFit="1" customWidth="1"/>
    <col min="4366" max="4366" width="10.21875" bestFit="1" customWidth="1"/>
    <col min="4367" max="4367" width="14.109375" bestFit="1" customWidth="1"/>
    <col min="4368" max="4368" width="11" bestFit="1" customWidth="1"/>
    <col min="4369" max="4370" width="10.109375" bestFit="1" customWidth="1"/>
    <col min="4371" max="4371" width="11" bestFit="1" customWidth="1"/>
    <col min="4372" max="4372" width="11.33203125" bestFit="1" customWidth="1"/>
    <col min="4374" max="4374" width="11" bestFit="1" customWidth="1"/>
    <col min="4375" max="4376" width="8.88671875" bestFit="1" customWidth="1"/>
    <col min="4377" max="4377" width="12.88671875" bestFit="1" customWidth="1"/>
    <col min="4379" max="4379" width="12.88671875" bestFit="1" customWidth="1"/>
    <col min="4380" max="4380" width="11.33203125" bestFit="1" customWidth="1"/>
    <col min="4382" max="4382" width="8.88671875" bestFit="1" customWidth="1"/>
    <col min="4383" max="4383" width="12.88671875" bestFit="1" customWidth="1"/>
    <col min="4384" max="4384" width="11.33203125" bestFit="1" customWidth="1"/>
    <col min="4386" max="4386" width="8.88671875" bestFit="1" customWidth="1"/>
    <col min="4387" max="4387" width="11.33203125" bestFit="1" customWidth="1"/>
    <col min="4388" max="4388" width="14.109375" bestFit="1" customWidth="1"/>
    <col min="4609" max="4609" width="4.88671875" customWidth="1"/>
    <col min="4610" max="4611" width="11" bestFit="1" customWidth="1"/>
    <col min="4613" max="4614" width="11" bestFit="1" customWidth="1"/>
    <col min="4615" max="4615" width="7.88671875" bestFit="1" customWidth="1"/>
    <col min="4617" max="4617" width="10.21875" bestFit="1" customWidth="1"/>
    <col min="4618" max="4618" width="11" bestFit="1" customWidth="1"/>
    <col min="4620" max="4620" width="12.44140625" customWidth="1"/>
    <col min="4621" max="4621" width="7.109375" bestFit="1" customWidth="1"/>
    <col min="4622" max="4622" width="10.21875" bestFit="1" customWidth="1"/>
    <col min="4623" max="4623" width="14.109375" bestFit="1" customWidth="1"/>
    <col min="4624" max="4624" width="11" bestFit="1" customWidth="1"/>
    <col min="4625" max="4626" width="10.109375" bestFit="1" customWidth="1"/>
    <col min="4627" max="4627" width="11" bestFit="1" customWidth="1"/>
    <col min="4628" max="4628" width="11.33203125" bestFit="1" customWidth="1"/>
    <col min="4630" max="4630" width="11" bestFit="1" customWidth="1"/>
    <col min="4631" max="4632" width="8.88671875" bestFit="1" customWidth="1"/>
    <col min="4633" max="4633" width="12.88671875" bestFit="1" customWidth="1"/>
    <col min="4635" max="4635" width="12.88671875" bestFit="1" customWidth="1"/>
    <col min="4636" max="4636" width="11.33203125" bestFit="1" customWidth="1"/>
    <col min="4638" max="4638" width="8.88671875" bestFit="1" customWidth="1"/>
    <col min="4639" max="4639" width="12.88671875" bestFit="1" customWidth="1"/>
    <col min="4640" max="4640" width="11.33203125" bestFit="1" customWidth="1"/>
    <col min="4642" max="4642" width="8.88671875" bestFit="1" customWidth="1"/>
    <col min="4643" max="4643" width="11.33203125" bestFit="1" customWidth="1"/>
    <col min="4644" max="4644" width="14.109375" bestFit="1" customWidth="1"/>
    <col min="4865" max="4865" width="4.88671875" customWidth="1"/>
    <col min="4866" max="4867" width="11" bestFit="1" customWidth="1"/>
    <col min="4869" max="4870" width="11" bestFit="1" customWidth="1"/>
    <col min="4871" max="4871" width="7.88671875" bestFit="1" customWidth="1"/>
    <col min="4873" max="4873" width="10.21875" bestFit="1" customWidth="1"/>
    <col min="4874" max="4874" width="11" bestFit="1" customWidth="1"/>
    <col min="4876" max="4876" width="12.44140625" customWidth="1"/>
    <col min="4877" max="4877" width="7.109375" bestFit="1" customWidth="1"/>
    <col min="4878" max="4878" width="10.21875" bestFit="1" customWidth="1"/>
    <col min="4879" max="4879" width="14.109375" bestFit="1" customWidth="1"/>
    <col min="4880" max="4880" width="11" bestFit="1" customWidth="1"/>
    <col min="4881" max="4882" width="10.109375" bestFit="1" customWidth="1"/>
    <col min="4883" max="4883" width="11" bestFit="1" customWidth="1"/>
    <col min="4884" max="4884" width="11.33203125" bestFit="1" customWidth="1"/>
    <col min="4886" max="4886" width="11" bestFit="1" customWidth="1"/>
    <col min="4887" max="4888" width="8.88671875" bestFit="1" customWidth="1"/>
    <col min="4889" max="4889" width="12.88671875" bestFit="1" customWidth="1"/>
    <col min="4891" max="4891" width="12.88671875" bestFit="1" customWidth="1"/>
    <col min="4892" max="4892" width="11.33203125" bestFit="1" customWidth="1"/>
    <col min="4894" max="4894" width="8.88671875" bestFit="1" customWidth="1"/>
    <col min="4895" max="4895" width="12.88671875" bestFit="1" customWidth="1"/>
    <col min="4896" max="4896" width="11.33203125" bestFit="1" customWidth="1"/>
    <col min="4898" max="4898" width="8.88671875" bestFit="1" customWidth="1"/>
    <col min="4899" max="4899" width="11.33203125" bestFit="1" customWidth="1"/>
    <col min="4900" max="4900" width="14.109375" bestFit="1" customWidth="1"/>
    <col min="5121" max="5121" width="4.88671875" customWidth="1"/>
    <col min="5122" max="5123" width="11" bestFit="1" customWidth="1"/>
    <col min="5125" max="5126" width="11" bestFit="1" customWidth="1"/>
    <col min="5127" max="5127" width="7.88671875" bestFit="1" customWidth="1"/>
    <col min="5129" max="5129" width="10.21875" bestFit="1" customWidth="1"/>
    <col min="5130" max="5130" width="11" bestFit="1" customWidth="1"/>
    <col min="5132" max="5132" width="12.44140625" customWidth="1"/>
    <col min="5133" max="5133" width="7.109375" bestFit="1" customWidth="1"/>
    <col min="5134" max="5134" width="10.21875" bestFit="1" customWidth="1"/>
    <col min="5135" max="5135" width="14.109375" bestFit="1" customWidth="1"/>
    <col min="5136" max="5136" width="11" bestFit="1" customWidth="1"/>
    <col min="5137" max="5138" width="10.109375" bestFit="1" customWidth="1"/>
    <col min="5139" max="5139" width="11" bestFit="1" customWidth="1"/>
    <col min="5140" max="5140" width="11.33203125" bestFit="1" customWidth="1"/>
    <col min="5142" max="5142" width="11" bestFit="1" customWidth="1"/>
    <col min="5143" max="5144" width="8.88671875" bestFit="1" customWidth="1"/>
    <col min="5145" max="5145" width="12.88671875" bestFit="1" customWidth="1"/>
    <col min="5147" max="5147" width="12.88671875" bestFit="1" customWidth="1"/>
    <col min="5148" max="5148" width="11.33203125" bestFit="1" customWidth="1"/>
    <col min="5150" max="5150" width="8.88671875" bestFit="1" customWidth="1"/>
    <col min="5151" max="5151" width="12.88671875" bestFit="1" customWidth="1"/>
    <col min="5152" max="5152" width="11.33203125" bestFit="1" customWidth="1"/>
    <col min="5154" max="5154" width="8.88671875" bestFit="1" customWidth="1"/>
    <col min="5155" max="5155" width="11.33203125" bestFit="1" customWidth="1"/>
    <col min="5156" max="5156" width="14.109375" bestFit="1" customWidth="1"/>
    <col min="5377" max="5377" width="4.88671875" customWidth="1"/>
    <col min="5378" max="5379" width="11" bestFit="1" customWidth="1"/>
    <col min="5381" max="5382" width="11" bestFit="1" customWidth="1"/>
    <col min="5383" max="5383" width="7.88671875" bestFit="1" customWidth="1"/>
    <col min="5385" max="5385" width="10.21875" bestFit="1" customWidth="1"/>
    <col min="5386" max="5386" width="11" bestFit="1" customWidth="1"/>
    <col min="5388" max="5388" width="12.44140625" customWidth="1"/>
    <col min="5389" max="5389" width="7.109375" bestFit="1" customWidth="1"/>
    <col min="5390" max="5390" width="10.21875" bestFit="1" customWidth="1"/>
    <col min="5391" max="5391" width="14.109375" bestFit="1" customWidth="1"/>
    <col min="5392" max="5392" width="11" bestFit="1" customWidth="1"/>
    <col min="5393" max="5394" width="10.109375" bestFit="1" customWidth="1"/>
    <col min="5395" max="5395" width="11" bestFit="1" customWidth="1"/>
    <col min="5396" max="5396" width="11.33203125" bestFit="1" customWidth="1"/>
    <col min="5398" max="5398" width="11" bestFit="1" customWidth="1"/>
    <col min="5399" max="5400" width="8.88671875" bestFit="1" customWidth="1"/>
    <col min="5401" max="5401" width="12.88671875" bestFit="1" customWidth="1"/>
    <col min="5403" max="5403" width="12.88671875" bestFit="1" customWidth="1"/>
    <col min="5404" max="5404" width="11.33203125" bestFit="1" customWidth="1"/>
    <col min="5406" max="5406" width="8.88671875" bestFit="1" customWidth="1"/>
    <col min="5407" max="5407" width="12.88671875" bestFit="1" customWidth="1"/>
    <col min="5408" max="5408" width="11.33203125" bestFit="1" customWidth="1"/>
    <col min="5410" max="5410" width="8.88671875" bestFit="1" customWidth="1"/>
    <col min="5411" max="5411" width="11.33203125" bestFit="1" customWidth="1"/>
    <col min="5412" max="5412" width="14.109375" bestFit="1" customWidth="1"/>
    <col min="5633" max="5633" width="4.88671875" customWidth="1"/>
    <col min="5634" max="5635" width="11" bestFit="1" customWidth="1"/>
    <col min="5637" max="5638" width="11" bestFit="1" customWidth="1"/>
    <col min="5639" max="5639" width="7.88671875" bestFit="1" customWidth="1"/>
    <col min="5641" max="5641" width="10.21875" bestFit="1" customWidth="1"/>
    <col min="5642" max="5642" width="11" bestFit="1" customWidth="1"/>
    <col min="5644" max="5644" width="12.44140625" customWidth="1"/>
    <col min="5645" max="5645" width="7.109375" bestFit="1" customWidth="1"/>
    <col min="5646" max="5646" width="10.21875" bestFit="1" customWidth="1"/>
    <col min="5647" max="5647" width="14.109375" bestFit="1" customWidth="1"/>
    <col min="5648" max="5648" width="11" bestFit="1" customWidth="1"/>
    <col min="5649" max="5650" width="10.109375" bestFit="1" customWidth="1"/>
    <col min="5651" max="5651" width="11" bestFit="1" customWidth="1"/>
    <col min="5652" max="5652" width="11.33203125" bestFit="1" customWidth="1"/>
    <col min="5654" max="5654" width="11" bestFit="1" customWidth="1"/>
    <col min="5655" max="5656" width="8.88671875" bestFit="1" customWidth="1"/>
    <col min="5657" max="5657" width="12.88671875" bestFit="1" customWidth="1"/>
    <col min="5659" max="5659" width="12.88671875" bestFit="1" customWidth="1"/>
    <col min="5660" max="5660" width="11.33203125" bestFit="1" customWidth="1"/>
    <col min="5662" max="5662" width="8.88671875" bestFit="1" customWidth="1"/>
    <col min="5663" max="5663" width="12.88671875" bestFit="1" customWidth="1"/>
    <col min="5664" max="5664" width="11.33203125" bestFit="1" customWidth="1"/>
    <col min="5666" max="5666" width="8.88671875" bestFit="1" customWidth="1"/>
    <col min="5667" max="5667" width="11.33203125" bestFit="1" customWidth="1"/>
    <col min="5668" max="5668" width="14.109375" bestFit="1" customWidth="1"/>
    <col min="5889" max="5889" width="4.88671875" customWidth="1"/>
    <col min="5890" max="5891" width="11" bestFit="1" customWidth="1"/>
    <col min="5893" max="5894" width="11" bestFit="1" customWidth="1"/>
    <col min="5895" max="5895" width="7.88671875" bestFit="1" customWidth="1"/>
    <col min="5897" max="5897" width="10.21875" bestFit="1" customWidth="1"/>
    <col min="5898" max="5898" width="11" bestFit="1" customWidth="1"/>
    <col min="5900" max="5900" width="12.44140625" customWidth="1"/>
    <col min="5901" max="5901" width="7.109375" bestFit="1" customWidth="1"/>
    <col min="5902" max="5902" width="10.21875" bestFit="1" customWidth="1"/>
    <col min="5903" max="5903" width="14.109375" bestFit="1" customWidth="1"/>
    <col min="5904" max="5904" width="11" bestFit="1" customWidth="1"/>
    <col min="5905" max="5906" width="10.109375" bestFit="1" customWidth="1"/>
    <col min="5907" max="5907" width="11" bestFit="1" customWidth="1"/>
    <col min="5908" max="5908" width="11.33203125" bestFit="1" customWidth="1"/>
    <col min="5910" max="5910" width="11" bestFit="1" customWidth="1"/>
    <col min="5911" max="5912" width="8.88671875" bestFit="1" customWidth="1"/>
    <col min="5913" max="5913" width="12.88671875" bestFit="1" customWidth="1"/>
    <col min="5915" max="5915" width="12.88671875" bestFit="1" customWidth="1"/>
    <col min="5916" max="5916" width="11.33203125" bestFit="1" customWidth="1"/>
    <col min="5918" max="5918" width="8.88671875" bestFit="1" customWidth="1"/>
    <col min="5919" max="5919" width="12.88671875" bestFit="1" customWidth="1"/>
    <col min="5920" max="5920" width="11.33203125" bestFit="1" customWidth="1"/>
    <col min="5922" max="5922" width="8.88671875" bestFit="1" customWidth="1"/>
    <col min="5923" max="5923" width="11.33203125" bestFit="1" customWidth="1"/>
    <col min="5924" max="5924" width="14.109375" bestFit="1" customWidth="1"/>
    <col min="6145" max="6145" width="4.88671875" customWidth="1"/>
    <col min="6146" max="6147" width="11" bestFit="1" customWidth="1"/>
    <col min="6149" max="6150" width="11" bestFit="1" customWidth="1"/>
    <col min="6151" max="6151" width="7.88671875" bestFit="1" customWidth="1"/>
    <col min="6153" max="6153" width="10.21875" bestFit="1" customWidth="1"/>
    <col min="6154" max="6154" width="11" bestFit="1" customWidth="1"/>
    <col min="6156" max="6156" width="12.44140625" customWidth="1"/>
    <col min="6157" max="6157" width="7.109375" bestFit="1" customWidth="1"/>
    <col min="6158" max="6158" width="10.21875" bestFit="1" customWidth="1"/>
    <col min="6159" max="6159" width="14.109375" bestFit="1" customWidth="1"/>
    <col min="6160" max="6160" width="11" bestFit="1" customWidth="1"/>
    <col min="6161" max="6162" width="10.109375" bestFit="1" customWidth="1"/>
    <col min="6163" max="6163" width="11" bestFit="1" customWidth="1"/>
    <col min="6164" max="6164" width="11.33203125" bestFit="1" customWidth="1"/>
    <col min="6166" max="6166" width="11" bestFit="1" customWidth="1"/>
    <col min="6167" max="6168" width="8.88671875" bestFit="1" customWidth="1"/>
    <col min="6169" max="6169" width="12.88671875" bestFit="1" customWidth="1"/>
    <col min="6171" max="6171" width="12.88671875" bestFit="1" customWidth="1"/>
    <col min="6172" max="6172" width="11.33203125" bestFit="1" customWidth="1"/>
    <col min="6174" max="6174" width="8.88671875" bestFit="1" customWidth="1"/>
    <col min="6175" max="6175" width="12.88671875" bestFit="1" customWidth="1"/>
    <col min="6176" max="6176" width="11.33203125" bestFit="1" customWidth="1"/>
    <col min="6178" max="6178" width="8.88671875" bestFit="1" customWidth="1"/>
    <col min="6179" max="6179" width="11.33203125" bestFit="1" customWidth="1"/>
    <col min="6180" max="6180" width="14.109375" bestFit="1" customWidth="1"/>
    <col min="6401" max="6401" width="4.88671875" customWidth="1"/>
    <col min="6402" max="6403" width="11" bestFit="1" customWidth="1"/>
    <col min="6405" max="6406" width="11" bestFit="1" customWidth="1"/>
    <col min="6407" max="6407" width="7.88671875" bestFit="1" customWidth="1"/>
    <col min="6409" max="6409" width="10.21875" bestFit="1" customWidth="1"/>
    <col min="6410" max="6410" width="11" bestFit="1" customWidth="1"/>
    <col min="6412" max="6412" width="12.44140625" customWidth="1"/>
    <col min="6413" max="6413" width="7.109375" bestFit="1" customWidth="1"/>
    <col min="6414" max="6414" width="10.21875" bestFit="1" customWidth="1"/>
    <col min="6415" max="6415" width="14.109375" bestFit="1" customWidth="1"/>
    <col min="6416" max="6416" width="11" bestFit="1" customWidth="1"/>
    <col min="6417" max="6418" width="10.109375" bestFit="1" customWidth="1"/>
    <col min="6419" max="6419" width="11" bestFit="1" customWidth="1"/>
    <col min="6420" max="6420" width="11.33203125" bestFit="1" customWidth="1"/>
    <col min="6422" max="6422" width="11" bestFit="1" customWidth="1"/>
    <col min="6423" max="6424" width="8.88671875" bestFit="1" customWidth="1"/>
    <col min="6425" max="6425" width="12.88671875" bestFit="1" customWidth="1"/>
    <col min="6427" max="6427" width="12.88671875" bestFit="1" customWidth="1"/>
    <col min="6428" max="6428" width="11.33203125" bestFit="1" customWidth="1"/>
    <col min="6430" max="6430" width="8.88671875" bestFit="1" customWidth="1"/>
    <col min="6431" max="6431" width="12.88671875" bestFit="1" customWidth="1"/>
    <col min="6432" max="6432" width="11.33203125" bestFit="1" customWidth="1"/>
    <col min="6434" max="6434" width="8.88671875" bestFit="1" customWidth="1"/>
    <col min="6435" max="6435" width="11.33203125" bestFit="1" customWidth="1"/>
    <col min="6436" max="6436" width="14.109375" bestFit="1" customWidth="1"/>
    <col min="6657" max="6657" width="4.88671875" customWidth="1"/>
    <col min="6658" max="6659" width="11" bestFit="1" customWidth="1"/>
    <col min="6661" max="6662" width="11" bestFit="1" customWidth="1"/>
    <col min="6663" max="6663" width="7.88671875" bestFit="1" customWidth="1"/>
    <col min="6665" max="6665" width="10.21875" bestFit="1" customWidth="1"/>
    <col min="6666" max="6666" width="11" bestFit="1" customWidth="1"/>
    <col min="6668" max="6668" width="12.44140625" customWidth="1"/>
    <col min="6669" max="6669" width="7.109375" bestFit="1" customWidth="1"/>
    <col min="6670" max="6670" width="10.21875" bestFit="1" customWidth="1"/>
    <col min="6671" max="6671" width="14.109375" bestFit="1" customWidth="1"/>
    <col min="6672" max="6672" width="11" bestFit="1" customWidth="1"/>
    <col min="6673" max="6674" width="10.109375" bestFit="1" customWidth="1"/>
    <col min="6675" max="6675" width="11" bestFit="1" customWidth="1"/>
    <col min="6676" max="6676" width="11.33203125" bestFit="1" customWidth="1"/>
    <col min="6678" max="6678" width="11" bestFit="1" customWidth="1"/>
    <col min="6679" max="6680" width="8.88671875" bestFit="1" customWidth="1"/>
    <col min="6681" max="6681" width="12.88671875" bestFit="1" customWidth="1"/>
    <col min="6683" max="6683" width="12.88671875" bestFit="1" customWidth="1"/>
    <col min="6684" max="6684" width="11.33203125" bestFit="1" customWidth="1"/>
    <col min="6686" max="6686" width="8.88671875" bestFit="1" customWidth="1"/>
    <col min="6687" max="6687" width="12.88671875" bestFit="1" customWidth="1"/>
    <col min="6688" max="6688" width="11.33203125" bestFit="1" customWidth="1"/>
    <col min="6690" max="6690" width="8.88671875" bestFit="1" customWidth="1"/>
    <col min="6691" max="6691" width="11.33203125" bestFit="1" customWidth="1"/>
    <col min="6692" max="6692" width="14.109375" bestFit="1" customWidth="1"/>
    <col min="6913" max="6913" width="4.88671875" customWidth="1"/>
    <col min="6914" max="6915" width="11" bestFit="1" customWidth="1"/>
    <col min="6917" max="6918" width="11" bestFit="1" customWidth="1"/>
    <col min="6919" max="6919" width="7.88671875" bestFit="1" customWidth="1"/>
    <col min="6921" max="6921" width="10.21875" bestFit="1" customWidth="1"/>
    <col min="6922" max="6922" width="11" bestFit="1" customWidth="1"/>
    <col min="6924" max="6924" width="12.44140625" customWidth="1"/>
    <col min="6925" max="6925" width="7.109375" bestFit="1" customWidth="1"/>
    <col min="6926" max="6926" width="10.21875" bestFit="1" customWidth="1"/>
    <col min="6927" max="6927" width="14.109375" bestFit="1" customWidth="1"/>
    <col min="6928" max="6928" width="11" bestFit="1" customWidth="1"/>
    <col min="6929" max="6930" width="10.109375" bestFit="1" customWidth="1"/>
    <col min="6931" max="6931" width="11" bestFit="1" customWidth="1"/>
    <col min="6932" max="6932" width="11.33203125" bestFit="1" customWidth="1"/>
    <col min="6934" max="6934" width="11" bestFit="1" customWidth="1"/>
    <col min="6935" max="6936" width="8.88671875" bestFit="1" customWidth="1"/>
    <col min="6937" max="6937" width="12.88671875" bestFit="1" customWidth="1"/>
    <col min="6939" max="6939" width="12.88671875" bestFit="1" customWidth="1"/>
    <col min="6940" max="6940" width="11.33203125" bestFit="1" customWidth="1"/>
    <col min="6942" max="6942" width="8.88671875" bestFit="1" customWidth="1"/>
    <col min="6943" max="6943" width="12.88671875" bestFit="1" customWidth="1"/>
    <col min="6944" max="6944" width="11.33203125" bestFit="1" customWidth="1"/>
    <col min="6946" max="6946" width="8.88671875" bestFit="1" customWidth="1"/>
    <col min="6947" max="6947" width="11.33203125" bestFit="1" customWidth="1"/>
    <col min="6948" max="6948" width="14.109375" bestFit="1" customWidth="1"/>
    <col min="7169" max="7169" width="4.88671875" customWidth="1"/>
    <col min="7170" max="7171" width="11" bestFit="1" customWidth="1"/>
    <col min="7173" max="7174" width="11" bestFit="1" customWidth="1"/>
    <col min="7175" max="7175" width="7.88671875" bestFit="1" customWidth="1"/>
    <col min="7177" max="7177" width="10.21875" bestFit="1" customWidth="1"/>
    <col min="7178" max="7178" width="11" bestFit="1" customWidth="1"/>
    <col min="7180" max="7180" width="12.44140625" customWidth="1"/>
    <col min="7181" max="7181" width="7.109375" bestFit="1" customWidth="1"/>
    <col min="7182" max="7182" width="10.21875" bestFit="1" customWidth="1"/>
    <col min="7183" max="7183" width="14.109375" bestFit="1" customWidth="1"/>
    <col min="7184" max="7184" width="11" bestFit="1" customWidth="1"/>
    <col min="7185" max="7186" width="10.109375" bestFit="1" customWidth="1"/>
    <col min="7187" max="7187" width="11" bestFit="1" customWidth="1"/>
    <col min="7188" max="7188" width="11.33203125" bestFit="1" customWidth="1"/>
    <col min="7190" max="7190" width="11" bestFit="1" customWidth="1"/>
    <col min="7191" max="7192" width="8.88671875" bestFit="1" customWidth="1"/>
    <col min="7193" max="7193" width="12.88671875" bestFit="1" customWidth="1"/>
    <col min="7195" max="7195" width="12.88671875" bestFit="1" customWidth="1"/>
    <col min="7196" max="7196" width="11.33203125" bestFit="1" customWidth="1"/>
    <col min="7198" max="7198" width="8.88671875" bestFit="1" customWidth="1"/>
    <col min="7199" max="7199" width="12.88671875" bestFit="1" customWidth="1"/>
    <col min="7200" max="7200" width="11.33203125" bestFit="1" customWidth="1"/>
    <col min="7202" max="7202" width="8.88671875" bestFit="1" customWidth="1"/>
    <col min="7203" max="7203" width="11.33203125" bestFit="1" customWidth="1"/>
    <col min="7204" max="7204" width="14.109375" bestFit="1" customWidth="1"/>
    <col min="7425" max="7425" width="4.88671875" customWidth="1"/>
    <col min="7426" max="7427" width="11" bestFit="1" customWidth="1"/>
    <col min="7429" max="7430" width="11" bestFit="1" customWidth="1"/>
    <col min="7431" max="7431" width="7.88671875" bestFit="1" customWidth="1"/>
    <col min="7433" max="7433" width="10.21875" bestFit="1" customWidth="1"/>
    <col min="7434" max="7434" width="11" bestFit="1" customWidth="1"/>
    <col min="7436" max="7436" width="12.44140625" customWidth="1"/>
    <col min="7437" max="7437" width="7.109375" bestFit="1" customWidth="1"/>
    <col min="7438" max="7438" width="10.21875" bestFit="1" customWidth="1"/>
    <col min="7439" max="7439" width="14.109375" bestFit="1" customWidth="1"/>
    <col min="7440" max="7440" width="11" bestFit="1" customWidth="1"/>
    <col min="7441" max="7442" width="10.109375" bestFit="1" customWidth="1"/>
    <col min="7443" max="7443" width="11" bestFit="1" customWidth="1"/>
    <col min="7444" max="7444" width="11.33203125" bestFit="1" customWidth="1"/>
    <col min="7446" max="7446" width="11" bestFit="1" customWidth="1"/>
    <col min="7447" max="7448" width="8.88671875" bestFit="1" customWidth="1"/>
    <col min="7449" max="7449" width="12.88671875" bestFit="1" customWidth="1"/>
    <col min="7451" max="7451" width="12.88671875" bestFit="1" customWidth="1"/>
    <col min="7452" max="7452" width="11.33203125" bestFit="1" customWidth="1"/>
    <col min="7454" max="7454" width="8.88671875" bestFit="1" customWidth="1"/>
    <col min="7455" max="7455" width="12.88671875" bestFit="1" customWidth="1"/>
    <col min="7456" max="7456" width="11.33203125" bestFit="1" customWidth="1"/>
    <col min="7458" max="7458" width="8.88671875" bestFit="1" customWidth="1"/>
    <col min="7459" max="7459" width="11.33203125" bestFit="1" customWidth="1"/>
    <col min="7460" max="7460" width="14.109375" bestFit="1" customWidth="1"/>
    <col min="7681" max="7681" width="4.88671875" customWidth="1"/>
    <col min="7682" max="7683" width="11" bestFit="1" customWidth="1"/>
    <col min="7685" max="7686" width="11" bestFit="1" customWidth="1"/>
    <col min="7687" max="7687" width="7.88671875" bestFit="1" customWidth="1"/>
    <col min="7689" max="7689" width="10.21875" bestFit="1" customWidth="1"/>
    <col min="7690" max="7690" width="11" bestFit="1" customWidth="1"/>
    <col min="7692" max="7692" width="12.44140625" customWidth="1"/>
    <col min="7693" max="7693" width="7.109375" bestFit="1" customWidth="1"/>
    <col min="7694" max="7694" width="10.21875" bestFit="1" customWidth="1"/>
    <col min="7695" max="7695" width="14.109375" bestFit="1" customWidth="1"/>
    <col min="7696" max="7696" width="11" bestFit="1" customWidth="1"/>
    <col min="7697" max="7698" width="10.109375" bestFit="1" customWidth="1"/>
    <col min="7699" max="7699" width="11" bestFit="1" customWidth="1"/>
    <col min="7700" max="7700" width="11.33203125" bestFit="1" customWidth="1"/>
    <col min="7702" max="7702" width="11" bestFit="1" customWidth="1"/>
    <col min="7703" max="7704" width="8.88671875" bestFit="1" customWidth="1"/>
    <col min="7705" max="7705" width="12.88671875" bestFit="1" customWidth="1"/>
    <col min="7707" max="7707" width="12.88671875" bestFit="1" customWidth="1"/>
    <col min="7708" max="7708" width="11.33203125" bestFit="1" customWidth="1"/>
    <col min="7710" max="7710" width="8.88671875" bestFit="1" customWidth="1"/>
    <col min="7711" max="7711" width="12.88671875" bestFit="1" customWidth="1"/>
    <col min="7712" max="7712" width="11.33203125" bestFit="1" customWidth="1"/>
    <col min="7714" max="7714" width="8.88671875" bestFit="1" customWidth="1"/>
    <col min="7715" max="7715" width="11.33203125" bestFit="1" customWidth="1"/>
    <col min="7716" max="7716" width="14.109375" bestFit="1" customWidth="1"/>
    <col min="7937" max="7937" width="4.88671875" customWidth="1"/>
    <col min="7938" max="7939" width="11" bestFit="1" customWidth="1"/>
    <col min="7941" max="7942" width="11" bestFit="1" customWidth="1"/>
    <col min="7943" max="7943" width="7.88671875" bestFit="1" customWidth="1"/>
    <col min="7945" max="7945" width="10.21875" bestFit="1" customWidth="1"/>
    <col min="7946" max="7946" width="11" bestFit="1" customWidth="1"/>
    <col min="7948" max="7948" width="12.44140625" customWidth="1"/>
    <col min="7949" max="7949" width="7.109375" bestFit="1" customWidth="1"/>
    <col min="7950" max="7950" width="10.21875" bestFit="1" customWidth="1"/>
    <col min="7951" max="7951" width="14.109375" bestFit="1" customWidth="1"/>
    <col min="7952" max="7952" width="11" bestFit="1" customWidth="1"/>
    <col min="7953" max="7954" width="10.109375" bestFit="1" customWidth="1"/>
    <col min="7955" max="7955" width="11" bestFit="1" customWidth="1"/>
    <col min="7956" max="7956" width="11.33203125" bestFit="1" customWidth="1"/>
    <col min="7958" max="7958" width="11" bestFit="1" customWidth="1"/>
    <col min="7959" max="7960" width="8.88671875" bestFit="1" customWidth="1"/>
    <col min="7961" max="7961" width="12.88671875" bestFit="1" customWidth="1"/>
    <col min="7963" max="7963" width="12.88671875" bestFit="1" customWidth="1"/>
    <col min="7964" max="7964" width="11.33203125" bestFit="1" customWidth="1"/>
    <col min="7966" max="7966" width="8.88671875" bestFit="1" customWidth="1"/>
    <col min="7967" max="7967" width="12.88671875" bestFit="1" customWidth="1"/>
    <col min="7968" max="7968" width="11.33203125" bestFit="1" customWidth="1"/>
    <col min="7970" max="7970" width="8.88671875" bestFit="1" customWidth="1"/>
    <col min="7971" max="7971" width="11.33203125" bestFit="1" customWidth="1"/>
    <col min="7972" max="7972" width="14.109375" bestFit="1" customWidth="1"/>
    <col min="8193" max="8193" width="4.88671875" customWidth="1"/>
    <col min="8194" max="8195" width="11" bestFit="1" customWidth="1"/>
    <col min="8197" max="8198" width="11" bestFit="1" customWidth="1"/>
    <col min="8199" max="8199" width="7.88671875" bestFit="1" customWidth="1"/>
    <col min="8201" max="8201" width="10.21875" bestFit="1" customWidth="1"/>
    <col min="8202" max="8202" width="11" bestFit="1" customWidth="1"/>
    <col min="8204" max="8204" width="12.44140625" customWidth="1"/>
    <col min="8205" max="8205" width="7.109375" bestFit="1" customWidth="1"/>
    <col min="8206" max="8206" width="10.21875" bestFit="1" customWidth="1"/>
    <col min="8207" max="8207" width="14.109375" bestFit="1" customWidth="1"/>
    <col min="8208" max="8208" width="11" bestFit="1" customWidth="1"/>
    <col min="8209" max="8210" width="10.109375" bestFit="1" customWidth="1"/>
    <col min="8211" max="8211" width="11" bestFit="1" customWidth="1"/>
    <col min="8212" max="8212" width="11.33203125" bestFit="1" customWidth="1"/>
    <col min="8214" max="8214" width="11" bestFit="1" customWidth="1"/>
    <col min="8215" max="8216" width="8.88671875" bestFit="1" customWidth="1"/>
    <col min="8217" max="8217" width="12.88671875" bestFit="1" customWidth="1"/>
    <col min="8219" max="8219" width="12.88671875" bestFit="1" customWidth="1"/>
    <col min="8220" max="8220" width="11.33203125" bestFit="1" customWidth="1"/>
    <col min="8222" max="8222" width="8.88671875" bestFit="1" customWidth="1"/>
    <col min="8223" max="8223" width="12.88671875" bestFit="1" customWidth="1"/>
    <col min="8224" max="8224" width="11.33203125" bestFit="1" customWidth="1"/>
    <col min="8226" max="8226" width="8.88671875" bestFit="1" customWidth="1"/>
    <col min="8227" max="8227" width="11.33203125" bestFit="1" customWidth="1"/>
    <col min="8228" max="8228" width="14.109375" bestFit="1" customWidth="1"/>
    <col min="8449" max="8449" width="4.88671875" customWidth="1"/>
    <col min="8450" max="8451" width="11" bestFit="1" customWidth="1"/>
    <col min="8453" max="8454" width="11" bestFit="1" customWidth="1"/>
    <col min="8455" max="8455" width="7.88671875" bestFit="1" customWidth="1"/>
    <col min="8457" max="8457" width="10.21875" bestFit="1" customWidth="1"/>
    <col min="8458" max="8458" width="11" bestFit="1" customWidth="1"/>
    <col min="8460" max="8460" width="12.44140625" customWidth="1"/>
    <col min="8461" max="8461" width="7.109375" bestFit="1" customWidth="1"/>
    <col min="8462" max="8462" width="10.21875" bestFit="1" customWidth="1"/>
    <col min="8463" max="8463" width="14.109375" bestFit="1" customWidth="1"/>
    <col min="8464" max="8464" width="11" bestFit="1" customWidth="1"/>
    <col min="8465" max="8466" width="10.109375" bestFit="1" customWidth="1"/>
    <col min="8467" max="8467" width="11" bestFit="1" customWidth="1"/>
    <col min="8468" max="8468" width="11.33203125" bestFit="1" customWidth="1"/>
    <col min="8470" max="8470" width="11" bestFit="1" customWidth="1"/>
    <col min="8471" max="8472" width="8.88671875" bestFit="1" customWidth="1"/>
    <col min="8473" max="8473" width="12.88671875" bestFit="1" customWidth="1"/>
    <col min="8475" max="8475" width="12.88671875" bestFit="1" customWidth="1"/>
    <col min="8476" max="8476" width="11.33203125" bestFit="1" customWidth="1"/>
    <col min="8478" max="8478" width="8.88671875" bestFit="1" customWidth="1"/>
    <col min="8479" max="8479" width="12.88671875" bestFit="1" customWidth="1"/>
    <col min="8480" max="8480" width="11.33203125" bestFit="1" customWidth="1"/>
    <col min="8482" max="8482" width="8.88671875" bestFit="1" customWidth="1"/>
    <col min="8483" max="8483" width="11.33203125" bestFit="1" customWidth="1"/>
    <col min="8484" max="8484" width="14.109375" bestFit="1" customWidth="1"/>
    <col min="8705" max="8705" width="4.88671875" customWidth="1"/>
    <col min="8706" max="8707" width="11" bestFit="1" customWidth="1"/>
    <col min="8709" max="8710" width="11" bestFit="1" customWidth="1"/>
    <col min="8711" max="8711" width="7.88671875" bestFit="1" customWidth="1"/>
    <col min="8713" max="8713" width="10.21875" bestFit="1" customWidth="1"/>
    <col min="8714" max="8714" width="11" bestFit="1" customWidth="1"/>
    <col min="8716" max="8716" width="12.44140625" customWidth="1"/>
    <col min="8717" max="8717" width="7.109375" bestFit="1" customWidth="1"/>
    <col min="8718" max="8718" width="10.21875" bestFit="1" customWidth="1"/>
    <col min="8719" max="8719" width="14.109375" bestFit="1" customWidth="1"/>
    <col min="8720" max="8720" width="11" bestFit="1" customWidth="1"/>
    <col min="8721" max="8722" width="10.109375" bestFit="1" customWidth="1"/>
    <col min="8723" max="8723" width="11" bestFit="1" customWidth="1"/>
    <col min="8724" max="8724" width="11.33203125" bestFit="1" customWidth="1"/>
    <col min="8726" max="8726" width="11" bestFit="1" customWidth="1"/>
    <col min="8727" max="8728" width="8.88671875" bestFit="1" customWidth="1"/>
    <col min="8729" max="8729" width="12.88671875" bestFit="1" customWidth="1"/>
    <col min="8731" max="8731" width="12.88671875" bestFit="1" customWidth="1"/>
    <col min="8732" max="8732" width="11.33203125" bestFit="1" customWidth="1"/>
    <col min="8734" max="8734" width="8.88671875" bestFit="1" customWidth="1"/>
    <col min="8735" max="8735" width="12.88671875" bestFit="1" customWidth="1"/>
    <col min="8736" max="8736" width="11.33203125" bestFit="1" customWidth="1"/>
    <col min="8738" max="8738" width="8.88671875" bestFit="1" customWidth="1"/>
    <col min="8739" max="8739" width="11.33203125" bestFit="1" customWidth="1"/>
    <col min="8740" max="8740" width="14.109375" bestFit="1" customWidth="1"/>
    <col min="8961" max="8961" width="4.88671875" customWidth="1"/>
    <col min="8962" max="8963" width="11" bestFit="1" customWidth="1"/>
    <col min="8965" max="8966" width="11" bestFit="1" customWidth="1"/>
    <col min="8967" max="8967" width="7.88671875" bestFit="1" customWidth="1"/>
    <col min="8969" max="8969" width="10.21875" bestFit="1" customWidth="1"/>
    <col min="8970" max="8970" width="11" bestFit="1" customWidth="1"/>
    <col min="8972" max="8972" width="12.44140625" customWidth="1"/>
    <col min="8973" max="8973" width="7.109375" bestFit="1" customWidth="1"/>
    <col min="8974" max="8974" width="10.21875" bestFit="1" customWidth="1"/>
    <col min="8975" max="8975" width="14.109375" bestFit="1" customWidth="1"/>
    <col min="8976" max="8976" width="11" bestFit="1" customWidth="1"/>
    <col min="8977" max="8978" width="10.109375" bestFit="1" customWidth="1"/>
    <col min="8979" max="8979" width="11" bestFit="1" customWidth="1"/>
    <col min="8980" max="8980" width="11.33203125" bestFit="1" customWidth="1"/>
    <col min="8982" max="8982" width="11" bestFit="1" customWidth="1"/>
    <col min="8983" max="8984" width="8.88671875" bestFit="1" customWidth="1"/>
    <col min="8985" max="8985" width="12.88671875" bestFit="1" customWidth="1"/>
    <col min="8987" max="8987" width="12.88671875" bestFit="1" customWidth="1"/>
    <col min="8988" max="8988" width="11.33203125" bestFit="1" customWidth="1"/>
    <col min="8990" max="8990" width="8.88671875" bestFit="1" customWidth="1"/>
    <col min="8991" max="8991" width="12.88671875" bestFit="1" customWidth="1"/>
    <col min="8992" max="8992" width="11.33203125" bestFit="1" customWidth="1"/>
    <col min="8994" max="8994" width="8.88671875" bestFit="1" customWidth="1"/>
    <col min="8995" max="8995" width="11.33203125" bestFit="1" customWidth="1"/>
    <col min="8996" max="8996" width="14.109375" bestFit="1" customWidth="1"/>
    <col min="9217" max="9217" width="4.88671875" customWidth="1"/>
    <col min="9218" max="9219" width="11" bestFit="1" customWidth="1"/>
    <col min="9221" max="9222" width="11" bestFit="1" customWidth="1"/>
    <col min="9223" max="9223" width="7.88671875" bestFit="1" customWidth="1"/>
    <col min="9225" max="9225" width="10.21875" bestFit="1" customWidth="1"/>
    <col min="9226" max="9226" width="11" bestFit="1" customWidth="1"/>
    <col min="9228" max="9228" width="12.44140625" customWidth="1"/>
    <col min="9229" max="9229" width="7.109375" bestFit="1" customWidth="1"/>
    <col min="9230" max="9230" width="10.21875" bestFit="1" customWidth="1"/>
    <col min="9231" max="9231" width="14.109375" bestFit="1" customWidth="1"/>
    <col min="9232" max="9232" width="11" bestFit="1" customWidth="1"/>
    <col min="9233" max="9234" width="10.109375" bestFit="1" customWidth="1"/>
    <col min="9235" max="9235" width="11" bestFit="1" customWidth="1"/>
    <col min="9236" max="9236" width="11.33203125" bestFit="1" customWidth="1"/>
    <col min="9238" max="9238" width="11" bestFit="1" customWidth="1"/>
    <col min="9239" max="9240" width="8.88671875" bestFit="1" customWidth="1"/>
    <col min="9241" max="9241" width="12.88671875" bestFit="1" customWidth="1"/>
    <col min="9243" max="9243" width="12.88671875" bestFit="1" customWidth="1"/>
    <col min="9244" max="9244" width="11.33203125" bestFit="1" customWidth="1"/>
    <col min="9246" max="9246" width="8.88671875" bestFit="1" customWidth="1"/>
    <col min="9247" max="9247" width="12.88671875" bestFit="1" customWidth="1"/>
    <col min="9248" max="9248" width="11.33203125" bestFit="1" customWidth="1"/>
    <col min="9250" max="9250" width="8.88671875" bestFit="1" customWidth="1"/>
    <col min="9251" max="9251" width="11.33203125" bestFit="1" customWidth="1"/>
    <col min="9252" max="9252" width="14.109375" bestFit="1" customWidth="1"/>
    <col min="9473" max="9473" width="4.88671875" customWidth="1"/>
    <col min="9474" max="9475" width="11" bestFit="1" customWidth="1"/>
    <col min="9477" max="9478" width="11" bestFit="1" customWidth="1"/>
    <col min="9479" max="9479" width="7.88671875" bestFit="1" customWidth="1"/>
    <col min="9481" max="9481" width="10.21875" bestFit="1" customWidth="1"/>
    <col min="9482" max="9482" width="11" bestFit="1" customWidth="1"/>
    <col min="9484" max="9484" width="12.44140625" customWidth="1"/>
    <col min="9485" max="9485" width="7.109375" bestFit="1" customWidth="1"/>
    <col min="9486" max="9486" width="10.21875" bestFit="1" customWidth="1"/>
    <col min="9487" max="9487" width="14.109375" bestFit="1" customWidth="1"/>
    <col min="9488" max="9488" width="11" bestFit="1" customWidth="1"/>
    <col min="9489" max="9490" width="10.109375" bestFit="1" customWidth="1"/>
    <col min="9491" max="9491" width="11" bestFit="1" customWidth="1"/>
    <col min="9492" max="9492" width="11.33203125" bestFit="1" customWidth="1"/>
    <col min="9494" max="9494" width="11" bestFit="1" customWidth="1"/>
    <col min="9495" max="9496" width="8.88671875" bestFit="1" customWidth="1"/>
    <col min="9497" max="9497" width="12.88671875" bestFit="1" customWidth="1"/>
    <col min="9499" max="9499" width="12.88671875" bestFit="1" customWidth="1"/>
    <col min="9500" max="9500" width="11.33203125" bestFit="1" customWidth="1"/>
    <col min="9502" max="9502" width="8.88671875" bestFit="1" customWidth="1"/>
    <col min="9503" max="9503" width="12.88671875" bestFit="1" customWidth="1"/>
    <col min="9504" max="9504" width="11.33203125" bestFit="1" customWidth="1"/>
    <col min="9506" max="9506" width="8.88671875" bestFit="1" customWidth="1"/>
    <col min="9507" max="9507" width="11.33203125" bestFit="1" customWidth="1"/>
    <col min="9508" max="9508" width="14.109375" bestFit="1" customWidth="1"/>
    <col min="9729" max="9729" width="4.88671875" customWidth="1"/>
    <col min="9730" max="9731" width="11" bestFit="1" customWidth="1"/>
    <col min="9733" max="9734" width="11" bestFit="1" customWidth="1"/>
    <col min="9735" max="9735" width="7.88671875" bestFit="1" customWidth="1"/>
    <col min="9737" max="9737" width="10.21875" bestFit="1" customWidth="1"/>
    <col min="9738" max="9738" width="11" bestFit="1" customWidth="1"/>
    <col min="9740" max="9740" width="12.44140625" customWidth="1"/>
    <col min="9741" max="9741" width="7.109375" bestFit="1" customWidth="1"/>
    <col min="9742" max="9742" width="10.21875" bestFit="1" customWidth="1"/>
    <col min="9743" max="9743" width="14.109375" bestFit="1" customWidth="1"/>
    <col min="9744" max="9744" width="11" bestFit="1" customWidth="1"/>
    <col min="9745" max="9746" width="10.109375" bestFit="1" customWidth="1"/>
    <col min="9747" max="9747" width="11" bestFit="1" customWidth="1"/>
    <col min="9748" max="9748" width="11.33203125" bestFit="1" customWidth="1"/>
    <col min="9750" max="9750" width="11" bestFit="1" customWidth="1"/>
    <col min="9751" max="9752" width="8.88671875" bestFit="1" customWidth="1"/>
    <col min="9753" max="9753" width="12.88671875" bestFit="1" customWidth="1"/>
    <col min="9755" max="9755" width="12.88671875" bestFit="1" customWidth="1"/>
    <col min="9756" max="9756" width="11.33203125" bestFit="1" customWidth="1"/>
    <col min="9758" max="9758" width="8.88671875" bestFit="1" customWidth="1"/>
    <col min="9759" max="9759" width="12.88671875" bestFit="1" customWidth="1"/>
    <col min="9760" max="9760" width="11.33203125" bestFit="1" customWidth="1"/>
    <col min="9762" max="9762" width="8.88671875" bestFit="1" customWidth="1"/>
    <col min="9763" max="9763" width="11.33203125" bestFit="1" customWidth="1"/>
    <col min="9764" max="9764" width="14.109375" bestFit="1" customWidth="1"/>
    <col min="9985" max="9985" width="4.88671875" customWidth="1"/>
    <col min="9986" max="9987" width="11" bestFit="1" customWidth="1"/>
    <col min="9989" max="9990" width="11" bestFit="1" customWidth="1"/>
    <col min="9991" max="9991" width="7.88671875" bestFit="1" customWidth="1"/>
    <col min="9993" max="9993" width="10.21875" bestFit="1" customWidth="1"/>
    <col min="9994" max="9994" width="11" bestFit="1" customWidth="1"/>
    <col min="9996" max="9996" width="12.44140625" customWidth="1"/>
    <col min="9997" max="9997" width="7.109375" bestFit="1" customWidth="1"/>
    <col min="9998" max="9998" width="10.21875" bestFit="1" customWidth="1"/>
    <col min="9999" max="9999" width="14.109375" bestFit="1" customWidth="1"/>
    <col min="10000" max="10000" width="11" bestFit="1" customWidth="1"/>
    <col min="10001" max="10002" width="10.109375" bestFit="1" customWidth="1"/>
    <col min="10003" max="10003" width="11" bestFit="1" customWidth="1"/>
    <col min="10004" max="10004" width="11.33203125" bestFit="1" customWidth="1"/>
    <col min="10006" max="10006" width="11" bestFit="1" customWidth="1"/>
    <col min="10007" max="10008" width="8.88671875" bestFit="1" customWidth="1"/>
    <col min="10009" max="10009" width="12.88671875" bestFit="1" customWidth="1"/>
    <col min="10011" max="10011" width="12.88671875" bestFit="1" customWidth="1"/>
    <col min="10012" max="10012" width="11.33203125" bestFit="1" customWidth="1"/>
    <col min="10014" max="10014" width="8.88671875" bestFit="1" customWidth="1"/>
    <col min="10015" max="10015" width="12.88671875" bestFit="1" customWidth="1"/>
    <col min="10016" max="10016" width="11.33203125" bestFit="1" customWidth="1"/>
    <col min="10018" max="10018" width="8.88671875" bestFit="1" customWidth="1"/>
    <col min="10019" max="10019" width="11.33203125" bestFit="1" customWidth="1"/>
    <col min="10020" max="10020" width="14.109375" bestFit="1" customWidth="1"/>
    <col min="10241" max="10241" width="4.88671875" customWidth="1"/>
    <col min="10242" max="10243" width="11" bestFit="1" customWidth="1"/>
    <col min="10245" max="10246" width="11" bestFit="1" customWidth="1"/>
    <col min="10247" max="10247" width="7.88671875" bestFit="1" customWidth="1"/>
    <col min="10249" max="10249" width="10.21875" bestFit="1" customWidth="1"/>
    <col min="10250" max="10250" width="11" bestFit="1" customWidth="1"/>
    <col min="10252" max="10252" width="12.44140625" customWidth="1"/>
    <col min="10253" max="10253" width="7.109375" bestFit="1" customWidth="1"/>
    <col min="10254" max="10254" width="10.21875" bestFit="1" customWidth="1"/>
    <col min="10255" max="10255" width="14.109375" bestFit="1" customWidth="1"/>
    <col min="10256" max="10256" width="11" bestFit="1" customWidth="1"/>
    <col min="10257" max="10258" width="10.109375" bestFit="1" customWidth="1"/>
    <col min="10259" max="10259" width="11" bestFit="1" customWidth="1"/>
    <col min="10260" max="10260" width="11.33203125" bestFit="1" customWidth="1"/>
    <col min="10262" max="10262" width="11" bestFit="1" customWidth="1"/>
    <col min="10263" max="10264" width="8.88671875" bestFit="1" customWidth="1"/>
    <col min="10265" max="10265" width="12.88671875" bestFit="1" customWidth="1"/>
    <col min="10267" max="10267" width="12.88671875" bestFit="1" customWidth="1"/>
    <col min="10268" max="10268" width="11.33203125" bestFit="1" customWidth="1"/>
    <col min="10270" max="10270" width="8.88671875" bestFit="1" customWidth="1"/>
    <col min="10271" max="10271" width="12.88671875" bestFit="1" customWidth="1"/>
    <col min="10272" max="10272" width="11.33203125" bestFit="1" customWidth="1"/>
    <col min="10274" max="10274" width="8.88671875" bestFit="1" customWidth="1"/>
    <col min="10275" max="10275" width="11.33203125" bestFit="1" customWidth="1"/>
    <col min="10276" max="10276" width="14.109375" bestFit="1" customWidth="1"/>
    <col min="10497" max="10497" width="4.88671875" customWidth="1"/>
    <col min="10498" max="10499" width="11" bestFit="1" customWidth="1"/>
    <col min="10501" max="10502" width="11" bestFit="1" customWidth="1"/>
    <col min="10503" max="10503" width="7.88671875" bestFit="1" customWidth="1"/>
    <col min="10505" max="10505" width="10.21875" bestFit="1" customWidth="1"/>
    <col min="10506" max="10506" width="11" bestFit="1" customWidth="1"/>
    <col min="10508" max="10508" width="12.44140625" customWidth="1"/>
    <col min="10509" max="10509" width="7.109375" bestFit="1" customWidth="1"/>
    <col min="10510" max="10510" width="10.21875" bestFit="1" customWidth="1"/>
    <col min="10511" max="10511" width="14.109375" bestFit="1" customWidth="1"/>
    <col min="10512" max="10512" width="11" bestFit="1" customWidth="1"/>
    <col min="10513" max="10514" width="10.109375" bestFit="1" customWidth="1"/>
    <col min="10515" max="10515" width="11" bestFit="1" customWidth="1"/>
    <col min="10516" max="10516" width="11.33203125" bestFit="1" customWidth="1"/>
    <col min="10518" max="10518" width="11" bestFit="1" customWidth="1"/>
    <col min="10519" max="10520" width="8.88671875" bestFit="1" customWidth="1"/>
    <col min="10521" max="10521" width="12.88671875" bestFit="1" customWidth="1"/>
    <col min="10523" max="10523" width="12.88671875" bestFit="1" customWidth="1"/>
    <col min="10524" max="10524" width="11.33203125" bestFit="1" customWidth="1"/>
    <col min="10526" max="10526" width="8.88671875" bestFit="1" customWidth="1"/>
    <col min="10527" max="10527" width="12.88671875" bestFit="1" customWidth="1"/>
    <col min="10528" max="10528" width="11.33203125" bestFit="1" customWidth="1"/>
    <col min="10530" max="10530" width="8.88671875" bestFit="1" customWidth="1"/>
    <col min="10531" max="10531" width="11.33203125" bestFit="1" customWidth="1"/>
    <col min="10532" max="10532" width="14.109375" bestFit="1" customWidth="1"/>
    <col min="10753" max="10753" width="4.88671875" customWidth="1"/>
    <col min="10754" max="10755" width="11" bestFit="1" customWidth="1"/>
    <col min="10757" max="10758" width="11" bestFit="1" customWidth="1"/>
    <col min="10759" max="10759" width="7.88671875" bestFit="1" customWidth="1"/>
    <col min="10761" max="10761" width="10.21875" bestFit="1" customWidth="1"/>
    <col min="10762" max="10762" width="11" bestFit="1" customWidth="1"/>
    <col min="10764" max="10764" width="12.44140625" customWidth="1"/>
    <col min="10765" max="10765" width="7.109375" bestFit="1" customWidth="1"/>
    <col min="10766" max="10766" width="10.21875" bestFit="1" customWidth="1"/>
    <col min="10767" max="10767" width="14.109375" bestFit="1" customWidth="1"/>
    <col min="10768" max="10768" width="11" bestFit="1" customWidth="1"/>
    <col min="10769" max="10770" width="10.109375" bestFit="1" customWidth="1"/>
    <col min="10771" max="10771" width="11" bestFit="1" customWidth="1"/>
    <col min="10772" max="10772" width="11.33203125" bestFit="1" customWidth="1"/>
    <col min="10774" max="10774" width="11" bestFit="1" customWidth="1"/>
    <col min="10775" max="10776" width="8.88671875" bestFit="1" customWidth="1"/>
    <col min="10777" max="10777" width="12.88671875" bestFit="1" customWidth="1"/>
    <col min="10779" max="10779" width="12.88671875" bestFit="1" customWidth="1"/>
    <col min="10780" max="10780" width="11.33203125" bestFit="1" customWidth="1"/>
    <col min="10782" max="10782" width="8.88671875" bestFit="1" customWidth="1"/>
    <col min="10783" max="10783" width="12.88671875" bestFit="1" customWidth="1"/>
    <col min="10784" max="10784" width="11.33203125" bestFit="1" customWidth="1"/>
    <col min="10786" max="10786" width="8.88671875" bestFit="1" customWidth="1"/>
    <col min="10787" max="10787" width="11.33203125" bestFit="1" customWidth="1"/>
    <col min="10788" max="10788" width="14.109375" bestFit="1" customWidth="1"/>
    <col min="11009" max="11009" width="4.88671875" customWidth="1"/>
    <col min="11010" max="11011" width="11" bestFit="1" customWidth="1"/>
    <col min="11013" max="11014" width="11" bestFit="1" customWidth="1"/>
    <col min="11015" max="11015" width="7.88671875" bestFit="1" customWidth="1"/>
    <col min="11017" max="11017" width="10.21875" bestFit="1" customWidth="1"/>
    <col min="11018" max="11018" width="11" bestFit="1" customWidth="1"/>
    <col min="11020" max="11020" width="12.44140625" customWidth="1"/>
    <col min="11021" max="11021" width="7.109375" bestFit="1" customWidth="1"/>
    <col min="11022" max="11022" width="10.21875" bestFit="1" customWidth="1"/>
    <col min="11023" max="11023" width="14.109375" bestFit="1" customWidth="1"/>
    <col min="11024" max="11024" width="11" bestFit="1" customWidth="1"/>
    <col min="11025" max="11026" width="10.109375" bestFit="1" customWidth="1"/>
    <col min="11027" max="11027" width="11" bestFit="1" customWidth="1"/>
    <col min="11028" max="11028" width="11.33203125" bestFit="1" customWidth="1"/>
    <col min="11030" max="11030" width="11" bestFit="1" customWidth="1"/>
    <col min="11031" max="11032" width="8.88671875" bestFit="1" customWidth="1"/>
    <col min="11033" max="11033" width="12.88671875" bestFit="1" customWidth="1"/>
    <col min="11035" max="11035" width="12.88671875" bestFit="1" customWidth="1"/>
    <col min="11036" max="11036" width="11.33203125" bestFit="1" customWidth="1"/>
    <col min="11038" max="11038" width="8.88671875" bestFit="1" customWidth="1"/>
    <col min="11039" max="11039" width="12.88671875" bestFit="1" customWidth="1"/>
    <col min="11040" max="11040" width="11.33203125" bestFit="1" customWidth="1"/>
    <col min="11042" max="11042" width="8.88671875" bestFit="1" customWidth="1"/>
    <col min="11043" max="11043" width="11.33203125" bestFit="1" customWidth="1"/>
    <col min="11044" max="11044" width="14.109375" bestFit="1" customWidth="1"/>
    <col min="11265" max="11265" width="4.88671875" customWidth="1"/>
    <col min="11266" max="11267" width="11" bestFit="1" customWidth="1"/>
    <col min="11269" max="11270" width="11" bestFit="1" customWidth="1"/>
    <col min="11271" max="11271" width="7.88671875" bestFit="1" customWidth="1"/>
    <col min="11273" max="11273" width="10.21875" bestFit="1" customWidth="1"/>
    <col min="11274" max="11274" width="11" bestFit="1" customWidth="1"/>
    <col min="11276" max="11276" width="12.44140625" customWidth="1"/>
    <col min="11277" max="11277" width="7.109375" bestFit="1" customWidth="1"/>
    <col min="11278" max="11278" width="10.21875" bestFit="1" customWidth="1"/>
    <col min="11279" max="11279" width="14.109375" bestFit="1" customWidth="1"/>
    <col min="11280" max="11280" width="11" bestFit="1" customWidth="1"/>
    <col min="11281" max="11282" width="10.109375" bestFit="1" customWidth="1"/>
    <col min="11283" max="11283" width="11" bestFit="1" customWidth="1"/>
    <col min="11284" max="11284" width="11.33203125" bestFit="1" customWidth="1"/>
    <col min="11286" max="11286" width="11" bestFit="1" customWidth="1"/>
    <col min="11287" max="11288" width="8.88671875" bestFit="1" customWidth="1"/>
    <col min="11289" max="11289" width="12.88671875" bestFit="1" customWidth="1"/>
    <col min="11291" max="11291" width="12.88671875" bestFit="1" customWidth="1"/>
    <col min="11292" max="11292" width="11.33203125" bestFit="1" customWidth="1"/>
    <col min="11294" max="11294" width="8.88671875" bestFit="1" customWidth="1"/>
    <col min="11295" max="11295" width="12.88671875" bestFit="1" customWidth="1"/>
    <col min="11296" max="11296" width="11.33203125" bestFit="1" customWidth="1"/>
    <col min="11298" max="11298" width="8.88671875" bestFit="1" customWidth="1"/>
    <col min="11299" max="11299" width="11.33203125" bestFit="1" customWidth="1"/>
    <col min="11300" max="11300" width="14.109375" bestFit="1" customWidth="1"/>
    <col min="11521" max="11521" width="4.88671875" customWidth="1"/>
    <col min="11522" max="11523" width="11" bestFit="1" customWidth="1"/>
    <col min="11525" max="11526" width="11" bestFit="1" customWidth="1"/>
    <col min="11527" max="11527" width="7.88671875" bestFit="1" customWidth="1"/>
    <col min="11529" max="11529" width="10.21875" bestFit="1" customWidth="1"/>
    <col min="11530" max="11530" width="11" bestFit="1" customWidth="1"/>
    <col min="11532" max="11532" width="12.44140625" customWidth="1"/>
    <col min="11533" max="11533" width="7.109375" bestFit="1" customWidth="1"/>
    <col min="11534" max="11534" width="10.21875" bestFit="1" customWidth="1"/>
    <col min="11535" max="11535" width="14.109375" bestFit="1" customWidth="1"/>
    <col min="11536" max="11536" width="11" bestFit="1" customWidth="1"/>
    <col min="11537" max="11538" width="10.109375" bestFit="1" customWidth="1"/>
    <col min="11539" max="11539" width="11" bestFit="1" customWidth="1"/>
    <col min="11540" max="11540" width="11.33203125" bestFit="1" customWidth="1"/>
    <col min="11542" max="11542" width="11" bestFit="1" customWidth="1"/>
    <col min="11543" max="11544" width="8.88671875" bestFit="1" customWidth="1"/>
    <col min="11545" max="11545" width="12.88671875" bestFit="1" customWidth="1"/>
    <col min="11547" max="11547" width="12.88671875" bestFit="1" customWidth="1"/>
    <col min="11548" max="11548" width="11.33203125" bestFit="1" customWidth="1"/>
    <col min="11550" max="11550" width="8.88671875" bestFit="1" customWidth="1"/>
    <col min="11551" max="11551" width="12.88671875" bestFit="1" customWidth="1"/>
    <col min="11552" max="11552" width="11.33203125" bestFit="1" customWidth="1"/>
    <col min="11554" max="11554" width="8.88671875" bestFit="1" customWidth="1"/>
    <col min="11555" max="11555" width="11.33203125" bestFit="1" customWidth="1"/>
    <col min="11556" max="11556" width="14.109375" bestFit="1" customWidth="1"/>
    <col min="11777" max="11777" width="4.88671875" customWidth="1"/>
    <col min="11778" max="11779" width="11" bestFit="1" customWidth="1"/>
    <col min="11781" max="11782" width="11" bestFit="1" customWidth="1"/>
    <col min="11783" max="11783" width="7.88671875" bestFit="1" customWidth="1"/>
    <col min="11785" max="11785" width="10.21875" bestFit="1" customWidth="1"/>
    <col min="11786" max="11786" width="11" bestFit="1" customWidth="1"/>
    <col min="11788" max="11788" width="12.44140625" customWidth="1"/>
    <col min="11789" max="11789" width="7.109375" bestFit="1" customWidth="1"/>
    <col min="11790" max="11790" width="10.21875" bestFit="1" customWidth="1"/>
    <col min="11791" max="11791" width="14.109375" bestFit="1" customWidth="1"/>
    <col min="11792" max="11792" width="11" bestFit="1" customWidth="1"/>
    <col min="11793" max="11794" width="10.109375" bestFit="1" customWidth="1"/>
    <col min="11795" max="11795" width="11" bestFit="1" customWidth="1"/>
    <col min="11796" max="11796" width="11.33203125" bestFit="1" customWidth="1"/>
    <col min="11798" max="11798" width="11" bestFit="1" customWidth="1"/>
    <col min="11799" max="11800" width="8.88671875" bestFit="1" customWidth="1"/>
    <col min="11801" max="11801" width="12.88671875" bestFit="1" customWidth="1"/>
    <col min="11803" max="11803" width="12.88671875" bestFit="1" customWidth="1"/>
    <col min="11804" max="11804" width="11.33203125" bestFit="1" customWidth="1"/>
    <col min="11806" max="11806" width="8.88671875" bestFit="1" customWidth="1"/>
    <col min="11807" max="11807" width="12.88671875" bestFit="1" customWidth="1"/>
    <col min="11808" max="11808" width="11.33203125" bestFit="1" customWidth="1"/>
    <col min="11810" max="11810" width="8.88671875" bestFit="1" customWidth="1"/>
    <col min="11811" max="11811" width="11.33203125" bestFit="1" customWidth="1"/>
    <col min="11812" max="11812" width="14.109375" bestFit="1" customWidth="1"/>
    <col min="12033" max="12033" width="4.88671875" customWidth="1"/>
    <col min="12034" max="12035" width="11" bestFit="1" customWidth="1"/>
    <col min="12037" max="12038" width="11" bestFit="1" customWidth="1"/>
    <col min="12039" max="12039" width="7.88671875" bestFit="1" customWidth="1"/>
    <col min="12041" max="12041" width="10.21875" bestFit="1" customWidth="1"/>
    <col min="12042" max="12042" width="11" bestFit="1" customWidth="1"/>
    <col min="12044" max="12044" width="12.44140625" customWidth="1"/>
    <col min="12045" max="12045" width="7.109375" bestFit="1" customWidth="1"/>
    <col min="12046" max="12046" width="10.21875" bestFit="1" customWidth="1"/>
    <col min="12047" max="12047" width="14.109375" bestFit="1" customWidth="1"/>
    <col min="12048" max="12048" width="11" bestFit="1" customWidth="1"/>
    <col min="12049" max="12050" width="10.109375" bestFit="1" customWidth="1"/>
    <col min="12051" max="12051" width="11" bestFit="1" customWidth="1"/>
    <col min="12052" max="12052" width="11.33203125" bestFit="1" customWidth="1"/>
    <col min="12054" max="12054" width="11" bestFit="1" customWidth="1"/>
    <col min="12055" max="12056" width="8.88671875" bestFit="1" customWidth="1"/>
    <col min="12057" max="12057" width="12.88671875" bestFit="1" customWidth="1"/>
    <col min="12059" max="12059" width="12.88671875" bestFit="1" customWidth="1"/>
    <col min="12060" max="12060" width="11.33203125" bestFit="1" customWidth="1"/>
    <col min="12062" max="12062" width="8.88671875" bestFit="1" customWidth="1"/>
    <col min="12063" max="12063" width="12.88671875" bestFit="1" customWidth="1"/>
    <col min="12064" max="12064" width="11.33203125" bestFit="1" customWidth="1"/>
    <col min="12066" max="12066" width="8.88671875" bestFit="1" customWidth="1"/>
    <col min="12067" max="12067" width="11.33203125" bestFit="1" customWidth="1"/>
    <col min="12068" max="12068" width="14.109375" bestFit="1" customWidth="1"/>
    <col min="12289" max="12289" width="4.88671875" customWidth="1"/>
    <col min="12290" max="12291" width="11" bestFit="1" customWidth="1"/>
    <col min="12293" max="12294" width="11" bestFit="1" customWidth="1"/>
    <col min="12295" max="12295" width="7.88671875" bestFit="1" customWidth="1"/>
    <col min="12297" max="12297" width="10.21875" bestFit="1" customWidth="1"/>
    <col min="12298" max="12298" width="11" bestFit="1" customWidth="1"/>
    <col min="12300" max="12300" width="12.44140625" customWidth="1"/>
    <col min="12301" max="12301" width="7.109375" bestFit="1" customWidth="1"/>
    <col min="12302" max="12302" width="10.21875" bestFit="1" customWidth="1"/>
    <col min="12303" max="12303" width="14.109375" bestFit="1" customWidth="1"/>
    <col min="12304" max="12304" width="11" bestFit="1" customWidth="1"/>
    <col min="12305" max="12306" width="10.109375" bestFit="1" customWidth="1"/>
    <col min="12307" max="12307" width="11" bestFit="1" customWidth="1"/>
    <col min="12308" max="12308" width="11.33203125" bestFit="1" customWidth="1"/>
    <col min="12310" max="12310" width="11" bestFit="1" customWidth="1"/>
    <col min="12311" max="12312" width="8.88671875" bestFit="1" customWidth="1"/>
    <col min="12313" max="12313" width="12.88671875" bestFit="1" customWidth="1"/>
    <col min="12315" max="12315" width="12.88671875" bestFit="1" customWidth="1"/>
    <col min="12316" max="12316" width="11.33203125" bestFit="1" customWidth="1"/>
    <col min="12318" max="12318" width="8.88671875" bestFit="1" customWidth="1"/>
    <col min="12319" max="12319" width="12.88671875" bestFit="1" customWidth="1"/>
    <col min="12320" max="12320" width="11.33203125" bestFit="1" customWidth="1"/>
    <col min="12322" max="12322" width="8.88671875" bestFit="1" customWidth="1"/>
    <col min="12323" max="12323" width="11.33203125" bestFit="1" customWidth="1"/>
    <col min="12324" max="12324" width="14.109375" bestFit="1" customWidth="1"/>
    <col min="12545" max="12545" width="4.88671875" customWidth="1"/>
    <col min="12546" max="12547" width="11" bestFit="1" customWidth="1"/>
    <col min="12549" max="12550" width="11" bestFit="1" customWidth="1"/>
    <col min="12551" max="12551" width="7.88671875" bestFit="1" customWidth="1"/>
    <col min="12553" max="12553" width="10.21875" bestFit="1" customWidth="1"/>
    <col min="12554" max="12554" width="11" bestFit="1" customWidth="1"/>
    <col min="12556" max="12556" width="12.44140625" customWidth="1"/>
    <col min="12557" max="12557" width="7.109375" bestFit="1" customWidth="1"/>
    <col min="12558" max="12558" width="10.21875" bestFit="1" customWidth="1"/>
    <col min="12559" max="12559" width="14.109375" bestFit="1" customWidth="1"/>
    <col min="12560" max="12560" width="11" bestFit="1" customWidth="1"/>
    <col min="12561" max="12562" width="10.109375" bestFit="1" customWidth="1"/>
    <col min="12563" max="12563" width="11" bestFit="1" customWidth="1"/>
    <col min="12564" max="12564" width="11.33203125" bestFit="1" customWidth="1"/>
    <col min="12566" max="12566" width="11" bestFit="1" customWidth="1"/>
    <col min="12567" max="12568" width="8.88671875" bestFit="1" customWidth="1"/>
    <col min="12569" max="12569" width="12.88671875" bestFit="1" customWidth="1"/>
    <col min="12571" max="12571" width="12.88671875" bestFit="1" customWidth="1"/>
    <col min="12572" max="12572" width="11.33203125" bestFit="1" customWidth="1"/>
    <col min="12574" max="12574" width="8.88671875" bestFit="1" customWidth="1"/>
    <col min="12575" max="12575" width="12.88671875" bestFit="1" customWidth="1"/>
    <col min="12576" max="12576" width="11.33203125" bestFit="1" customWidth="1"/>
    <col min="12578" max="12578" width="8.88671875" bestFit="1" customWidth="1"/>
    <col min="12579" max="12579" width="11.33203125" bestFit="1" customWidth="1"/>
    <col min="12580" max="12580" width="14.109375" bestFit="1" customWidth="1"/>
    <col min="12801" max="12801" width="4.88671875" customWidth="1"/>
    <col min="12802" max="12803" width="11" bestFit="1" customWidth="1"/>
    <col min="12805" max="12806" width="11" bestFit="1" customWidth="1"/>
    <col min="12807" max="12807" width="7.88671875" bestFit="1" customWidth="1"/>
    <col min="12809" max="12809" width="10.21875" bestFit="1" customWidth="1"/>
    <col min="12810" max="12810" width="11" bestFit="1" customWidth="1"/>
    <col min="12812" max="12812" width="12.44140625" customWidth="1"/>
    <col min="12813" max="12813" width="7.109375" bestFit="1" customWidth="1"/>
    <col min="12814" max="12814" width="10.21875" bestFit="1" customWidth="1"/>
    <col min="12815" max="12815" width="14.109375" bestFit="1" customWidth="1"/>
    <col min="12816" max="12816" width="11" bestFit="1" customWidth="1"/>
    <col min="12817" max="12818" width="10.109375" bestFit="1" customWidth="1"/>
    <col min="12819" max="12819" width="11" bestFit="1" customWidth="1"/>
    <col min="12820" max="12820" width="11.33203125" bestFit="1" customWidth="1"/>
    <col min="12822" max="12822" width="11" bestFit="1" customWidth="1"/>
    <col min="12823" max="12824" width="8.88671875" bestFit="1" customWidth="1"/>
    <col min="12825" max="12825" width="12.88671875" bestFit="1" customWidth="1"/>
    <col min="12827" max="12827" width="12.88671875" bestFit="1" customWidth="1"/>
    <col min="12828" max="12828" width="11.33203125" bestFit="1" customWidth="1"/>
    <col min="12830" max="12830" width="8.88671875" bestFit="1" customWidth="1"/>
    <col min="12831" max="12831" width="12.88671875" bestFit="1" customWidth="1"/>
    <col min="12832" max="12832" width="11.33203125" bestFit="1" customWidth="1"/>
    <col min="12834" max="12834" width="8.88671875" bestFit="1" customWidth="1"/>
    <col min="12835" max="12835" width="11.33203125" bestFit="1" customWidth="1"/>
    <col min="12836" max="12836" width="14.109375" bestFit="1" customWidth="1"/>
    <col min="13057" max="13057" width="4.88671875" customWidth="1"/>
    <col min="13058" max="13059" width="11" bestFit="1" customWidth="1"/>
    <col min="13061" max="13062" width="11" bestFit="1" customWidth="1"/>
    <col min="13063" max="13063" width="7.88671875" bestFit="1" customWidth="1"/>
    <col min="13065" max="13065" width="10.21875" bestFit="1" customWidth="1"/>
    <col min="13066" max="13066" width="11" bestFit="1" customWidth="1"/>
    <col min="13068" max="13068" width="12.44140625" customWidth="1"/>
    <col min="13069" max="13069" width="7.109375" bestFit="1" customWidth="1"/>
    <col min="13070" max="13070" width="10.21875" bestFit="1" customWidth="1"/>
    <col min="13071" max="13071" width="14.109375" bestFit="1" customWidth="1"/>
    <col min="13072" max="13072" width="11" bestFit="1" customWidth="1"/>
    <col min="13073" max="13074" width="10.109375" bestFit="1" customWidth="1"/>
    <col min="13075" max="13075" width="11" bestFit="1" customWidth="1"/>
    <col min="13076" max="13076" width="11.33203125" bestFit="1" customWidth="1"/>
    <col min="13078" max="13078" width="11" bestFit="1" customWidth="1"/>
    <col min="13079" max="13080" width="8.88671875" bestFit="1" customWidth="1"/>
    <col min="13081" max="13081" width="12.88671875" bestFit="1" customWidth="1"/>
    <col min="13083" max="13083" width="12.88671875" bestFit="1" customWidth="1"/>
    <col min="13084" max="13084" width="11.33203125" bestFit="1" customWidth="1"/>
    <col min="13086" max="13086" width="8.88671875" bestFit="1" customWidth="1"/>
    <col min="13087" max="13087" width="12.88671875" bestFit="1" customWidth="1"/>
    <col min="13088" max="13088" width="11.33203125" bestFit="1" customWidth="1"/>
    <col min="13090" max="13090" width="8.88671875" bestFit="1" customWidth="1"/>
    <col min="13091" max="13091" width="11.33203125" bestFit="1" customWidth="1"/>
    <col min="13092" max="13092" width="14.109375" bestFit="1" customWidth="1"/>
    <col min="13313" max="13313" width="4.88671875" customWidth="1"/>
    <col min="13314" max="13315" width="11" bestFit="1" customWidth="1"/>
    <col min="13317" max="13318" width="11" bestFit="1" customWidth="1"/>
    <col min="13319" max="13319" width="7.88671875" bestFit="1" customWidth="1"/>
    <col min="13321" max="13321" width="10.21875" bestFit="1" customWidth="1"/>
    <col min="13322" max="13322" width="11" bestFit="1" customWidth="1"/>
    <col min="13324" max="13324" width="12.44140625" customWidth="1"/>
    <col min="13325" max="13325" width="7.109375" bestFit="1" customWidth="1"/>
    <col min="13326" max="13326" width="10.21875" bestFit="1" customWidth="1"/>
    <col min="13327" max="13327" width="14.109375" bestFit="1" customWidth="1"/>
    <col min="13328" max="13328" width="11" bestFit="1" customWidth="1"/>
    <col min="13329" max="13330" width="10.109375" bestFit="1" customWidth="1"/>
    <col min="13331" max="13331" width="11" bestFit="1" customWidth="1"/>
    <col min="13332" max="13332" width="11.33203125" bestFit="1" customWidth="1"/>
    <col min="13334" max="13334" width="11" bestFit="1" customWidth="1"/>
    <col min="13335" max="13336" width="8.88671875" bestFit="1" customWidth="1"/>
    <col min="13337" max="13337" width="12.88671875" bestFit="1" customWidth="1"/>
    <col min="13339" max="13339" width="12.88671875" bestFit="1" customWidth="1"/>
    <col min="13340" max="13340" width="11.33203125" bestFit="1" customWidth="1"/>
    <col min="13342" max="13342" width="8.88671875" bestFit="1" customWidth="1"/>
    <col min="13343" max="13343" width="12.88671875" bestFit="1" customWidth="1"/>
    <col min="13344" max="13344" width="11.33203125" bestFit="1" customWidth="1"/>
    <col min="13346" max="13346" width="8.88671875" bestFit="1" customWidth="1"/>
    <col min="13347" max="13347" width="11.33203125" bestFit="1" customWidth="1"/>
    <col min="13348" max="13348" width="14.109375" bestFit="1" customWidth="1"/>
    <col min="13569" max="13569" width="4.88671875" customWidth="1"/>
    <col min="13570" max="13571" width="11" bestFit="1" customWidth="1"/>
    <col min="13573" max="13574" width="11" bestFit="1" customWidth="1"/>
    <col min="13575" max="13575" width="7.88671875" bestFit="1" customWidth="1"/>
    <col min="13577" max="13577" width="10.21875" bestFit="1" customWidth="1"/>
    <col min="13578" max="13578" width="11" bestFit="1" customWidth="1"/>
    <col min="13580" max="13580" width="12.44140625" customWidth="1"/>
    <col min="13581" max="13581" width="7.109375" bestFit="1" customWidth="1"/>
    <col min="13582" max="13582" width="10.21875" bestFit="1" customWidth="1"/>
    <col min="13583" max="13583" width="14.109375" bestFit="1" customWidth="1"/>
    <col min="13584" max="13584" width="11" bestFit="1" customWidth="1"/>
    <col min="13585" max="13586" width="10.109375" bestFit="1" customWidth="1"/>
    <col min="13587" max="13587" width="11" bestFit="1" customWidth="1"/>
    <col min="13588" max="13588" width="11.33203125" bestFit="1" customWidth="1"/>
    <col min="13590" max="13590" width="11" bestFit="1" customWidth="1"/>
    <col min="13591" max="13592" width="8.88671875" bestFit="1" customWidth="1"/>
    <col min="13593" max="13593" width="12.88671875" bestFit="1" customWidth="1"/>
    <col min="13595" max="13595" width="12.88671875" bestFit="1" customWidth="1"/>
    <col min="13596" max="13596" width="11.33203125" bestFit="1" customWidth="1"/>
    <col min="13598" max="13598" width="8.88671875" bestFit="1" customWidth="1"/>
    <col min="13599" max="13599" width="12.88671875" bestFit="1" customWidth="1"/>
    <col min="13600" max="13600" width="11.33203125" bestFit="1" customWidth="1"/>
    <col min="13602" max="13602" width="8.88671875" bestFit="1" customWidth="1"/>
    <col min="13603" max="13603" width="11.33203125" bestFit="1" customWidth="1"/>
    <col min="13604" max="13604" width="14.109375" bestFit="1" customWidth="1"/>
    <col min="13825" max="13825" width="4.88671875" customWidth="1"/>
    <col min="13826" max="13827" width="11" bestFit="1" customWidth="1"/>
    <col min="13829" max="13830" width="11" bestFit="1" customWidth="1"/>
    <col min="13831" max="13831" width="7.88671875" bestFit="1" customWidth="1"/>
    <col min="13833" max="13833" width="10.21875" bestFit="1" customWidth="1"/>
    <col min="13834" max="13834" width="11" bestFit="1" customWidth="1"/>
    <col min="13836" max="13836" width="12.44140625" customWidth="1"/>
    <col min="13837" max="13837" width="7.109375" bestFit="1" customWidth="1"/>
    <col min="13838" max="13838" width="10.21875" bestFit="1" customWidth="1"/>
    <col min="13839" max="13839" width="14.109375" bestFit="1" customWidth="1"/>
    <col min="13840" max="13840" width="11" bestFit="1" customWidth="1"/>
    <col min="13841" max="13842" width="10.109375" bestFit="1" customWidth="1"/>
    <col min="13843" max="13843" width="11" bestFit="1" customWidth="1"/>
    <col min="13844" max="13844" width="11.33203125" bestFit="1" customWidth="1"/>
    <col min="13846" max="13846" width="11" bestFit="1" customWidth="1"/>
    <col min="13847" max="13848" width="8.88671875" bestFit="1" customWidth="1"/>
    <col min="13849" max="13849" width="12.88671875" bestFit="1" customWidth="1"/>
    <col min="13851" max="13851" width="12.88671875" bestFit="1" customWidth="1"/>
    <col min="13852" max="13852" width="11.33203125" bestFit="1" customWidth="1"/>
    <col min="13854" max="13854" width="8.88671875" bestFit="1" customWidth="1"/>
    <col min="13855" max="13855" width="12.88671875" bestFit="1" customWidth="1"/>
    <col min="13856" max="13856" width="11.33203125" bestFit="1" customWidth="1"/>
    <col min="13858" max="13858" width="8.88671875" bestFit="1" customWidth="1"/>
    <col min="13859" max="13859" width="11.33203125" bestFit="1" customWidth="1"/>
    <col min="13860" max="13860" width="14.109375" bestFit="1" customWidth="1"/>
    <col min="14081" max="14081" width="4.88671875" customWidth="1"/>
    <col min="14082" max="14083" width="11" bestFit="1" customWidth="1"/>
    <col min="14085" max="14086" width="11" bestFit="1" customWidth="1"/>
    <col min="14087" max="14087" width="7.88671875" bestFit="1" customWidth="1"/>
    <col min="14089" max="14089" width="10.21875" bestFit="1" customWidth="1"/>
    <col min="14090" max="14090" width="11" bestFit="1" customWidth="1"/>
    <col min="14092" max="14092" width="12.44140625" customWidth="1"/>
    <col min="14093" max="14093" width="7.109375" bestFit="1" customWidth="1"/>
    <col min="14094" max="14094" width="10.21875" bestFit="1" customWidth="1"/>
    <col min="14095" max="14095" width="14.109375" bestFit="1" customWidth="1"/>
    <col min="14096" max="14096" width="11" bestFit="1" customWidth="1"/>
    <col min="14097" max="14098" width="10.109375" bestFit="1" customWidth="1"/>
    <col min="14099" max="14099" width="11" bestFit="1" customWidth="1"/>
    <col min="14100" max="14100" width="11.33203125" bestFit="1" customWidth="1"/>
    <col min="14102" max="14102" width="11" bestFit="1" customWidth="1"/>
    <col min="14103" max="14104" width="8.88671875" bestFit="1" customWidth="1"/>
    <col min="14105" max="14105" width="12.88671875" bestFit="1" customWidth="1"/>
    <col min="14107" max="14107" width="12.88671875" bestFit="1" customWidth="1"/>
    <col min="14108" max="14108" width="11.33203125" bestFit="1" customWidth="1"/>
    <col min="14110" max="14110" width="8.88671875" bestFit="1" customWidth="1"/>
    <col min="14111" max="14111" width="12.88671875" bestFit="1" customWidth="1"/>
    <col min="14112" max="14112" width="11.33203125" bestFit="1" customWidth="1"/>
    <col min="14114" max="14114" width="8.88671875" bestFit="1" customWidth="1"/>
    <col min="14115" max="14115" width="11.33203125" bestFit="1" customWidth="1"/>
    <col min="14116" max="14116" width="14.109375" bestFit="1" customWidth="1"/>
    <col min="14337" max="14337" width="4.88671875" customWidth="1"/>
    <col min="14338" max="14339" width="11" bestFit="1" customWidth="1"/>
    <col min="14341" max="14342" width="11" bestFit="1" customWidth="1"/>
    <col min="14343" max="14343" width="7.88671875" bestFit="1" customWidth="1"/>
    <col min="14345" max="14345" width="10.21875" bestFit="1" customWidth="1"/>
    <col min="14346" max="14346" width="11" bestFit="1" customWidth="1"/>
    <col min="14348" max="14348" width="12.44140625" customWidth="1"/>
    <col min="14349" max="14349" width="7.109375" bestFit="1" customWidth="1"/>
    <col min="14350" max="14350" width="10.21875" bestFit="1" customWidth="1"/>
    <col min="14351" max="14351" width="14.109375" bestFit="1" customWidth="1"/>
    <col min="14352" max="14352" width="11" bestFit="1" customWidth="1"/>
    <col min="14353" max="14354" width="10.109375" bestFit="1" customWidth="1"/>
    <col min="14355" max="14355" width="11" bestFit="1" customWidth="1"/>
    <col min="14356" max="14356" width="11.33203125" bestFit="1" customWidth="1"/>
    <col min="14358" max="14358" width="11" bestFit="1" customWidth="1"/>
    <col min="14359" max="14360" width="8.88671875" bestFit="1" customWidth="1"/>
    <col min="14361" max="14361" width="12.88671875" bestFit="1" customWidth="1"/>
    <col min="14363" max="14363" width="12.88671875" bestFit="1" customWidth="1"/>
    <col min="14364" max="14364" width="11.33203125" bestFit="1" customWidth="1"/>
    <col min="14366" max="14366" width="8.88671875" bestFit="1" customWidth="1"/>
    <col min="14367" max="14367" width="12.88671875" bestFit="1" customWidth="1"/>
    <col min="14368" max="14368" width="11.33203125" bestFit="1" customWidth="1"/>
    <col min="14370" max="14370" width="8.88671875" bestFit="1" customWidth="1"/>
    <col min="14371" max="14371" width="11.33203125" bestFit="1" customWidth="1"/>
    <col min="14372" max="14372" width="14.109375" bestFit="1" customWidth="1"/>
    <col min="14593" max="14593" width="4.88671875" customWidth="1"/>
    <col min="14594" max="14595" width="11" bestFit="1" customWidth="1"/>
    <col min="14597" max="14598" width="11" bestFit="1" customWidth="1"/>
    <col min="14599" max="14599" width="7.88671875" bestFit="1" customWidth="1"/>
    <col min="14601" max="14601" width="10.21875" bestFit="1" customWidth="1"/>
    <col min="14602" max="14602" width="11" bestFit="1" customWidth="1"/>
    <col min="14604" max="14604" width="12.44140625" customWidth="1"/>
    <col min="14605" max="14605" width="7.109375" bestFit="1" customWidth="1"/>
    <col min="14606" max="14606" width="10.21875" bestFit="1" customWidth="1"/>
    <col min="14607" max="14607" width="14.109375" bestFit="1" customWidth="1"/>
    <col min="14608" max="14608" width="11" bestFit="1" customWidth="1"/>
    <col min="14609" max="14610" width="10.109375" bestFit="1" customWidth="1"/>
    <col min="14611" max="14611" width="11" bestFit="1" customWidth="1"/>
    <col min="14612" max="14612" width="11.33203125" bestFit="1" customWidth="1"/>
    <col min="14614" max="14614" width="11" bestFit="1" customWidth="1"/>
    <col min="14615" max="14616" width="8.88671875" bestFit="1" customWidth="1"/>
    <col min="14617" max="14617" width="12.88671875" bestFit="1" customWidth="1"/>
    <col min="14619" max="14619" width="12.88671875" bestFit="1" customWidth="1"/>
    <col min="14620" max="14620" width="11.33203125" bestFit="1" customWidth="1"/>
    <col min="14622" max="14622" width="8.88671875" bestFit="1" customWidth="1"/>
    <col min="14623" max="14623" width="12.88671875" bestFit="1" customWidth="1"/>
    <col min="14624" max="14624" width="11.33203125" bestFit="1" customWidth="1"/>
    <col min="14626" max="14626" width="8.88671875" bestFit="1" customWidth="1"/>
    <col min="14627" max="14627" width="11.33203125" bestFit="1" customWidth="1"/>
    <col min="14628" max="14628" width="14.109375" bestFit="1" customWidth="1"/>
    <col min="14849" max="14849" width="4.88671875" customWidth="1"/>
    <col min="14850" max="14851" width="11" bestFit="1" customWidth="1"/>
    <col min="14853" max="14854" width="11" bestFit="1" customWidth="1"/>
    <col min="14855" max="14855" width="7.88671875" bestFit="1" customWidth="1"/>
    <col min="14857" max="14857" width="10.21875" bestFit="1" customWidth="1"/>
    <col min="14858" max="14858" width="11" bestFit="1" customWidth="1"/>
    <col min="14860" max="14860" width="12.44140625" customWidth="1"/>
    <col min="14861" max="14861" width="7.109375" bestFit="1" customWidth="1"/>
    <col min="14862" max="14862" width="10.21875" bestFit="1" customWidth="1"/>
    <col min="14863" max="14863" width="14.109375" bestFit="1" customWidth="1"/>
    <col min="14864" max="14864" width="11" bestFit="1" customWidth="1"/>
    <col min="14865" max="14866" width="10.109375" bestFit="1" customWidth="1"/>
    <col min="14867" max="14867" width="11" bestFit="1" customWidth="1"/>
    <col min="14868" max="14868" width="11.33203125" bestFit="1" customWidth="1"/>
    <col min="14870" max="14870" width="11" bestFit="1" customWidth="1"/>
    <col min="14871" max="14872" width="8.88671875" bestFit="1" customWidth="1"/>
    <col min="14873" max="14873" width="12.88671875" bestFit="1" customWidth="1"/>
    <col min="14875" max="14875" width="12.88671875" bestFit="1" customWidth="1"/>
    <col min="14876" max="14876" width="11.33203125" bestFit="1" customWidth="1"/>
    <col min="14878" max="14878" width="8.88671875" bestFit="1" customWidth="1"/>
    <col min="14879" max="14879" width="12.88671875" bestFit="1" customWidth="1"/>
    <col min="14880" max="14880" width="11.33203125" bestFit="1" customWidth="1"/>
    <col min="14882" max="14882" width="8.88671875" bestFit="1" customWidth="1"/>
    <col min="14883" max="14883" width="11.33203125" bestFit="1" customWidth="1"/>
    <col min="14884" max="14884" width="14.109375" bestFit="1" customWidth="1"/>
    <col min="15105" max="15105" width="4.88671875" customWidth="1"/>
    <col min="15106" max="15107" width="11" bestFit="1" customWidth="1"/>
    <col min="15109" max="15110" width="11" bestFit="1" customWidth="1"/>
    <col min="15111" max="15111" width="7.88671875" bestFit="1" customWidth="1"/>
    <col min="15113" max="15113" width="10.21875" bestFit="1" customWidth="1"/>
    <col min="15114" max="15114" width="11" bestFit="1" customWidth="1"/>
    <col min="15116" max="15116" width="12.44140625" customWidth="1"/>
    <col min="15117" max="15117" width="7.109375" bestFit="1" customWidth="1"/>
    <col min="15118" max="15118" width="10.21875" bestFit="1" customWidth="1"/>
    <col min="15119" max="15119" width="14.109375" bestFit="1" customWidth="1"/>
    <col min="15120" max="15120" width="11" bestFit="1" customWidth="1"/>
    <col min="15121" max="15122" width="10.109375" bestFit="1" customWidth="1"/>
    <col min="15123" max="15123" width="11" bestFit="1" customWidth="1"/>
    <col min="15124" max="15124" width="11.33203125" bestFit="1" customWidth="1"/>
    <col min="15126" max="15126" width="11" bestFit="1" customWidth="1"/>
    <col min="15127" max="15128" width="8.88671875" bestFit="1" customWidth="1"/>
    <col min="15129" max="15129" width="12.88671875" bestFit="1" customWidth="1"/>
    <col min="15131" max="15131" width="12.88671875" bestFit="1" customWidth="1"/>
    <col min="15132" max="15132" width="11.33203125" bestFit="1" customWidth="1"/>
    <col min="15134" max="15134" width="8.88671875" bestFit="1" customWidth="1"/>
    <col min="15135" max="15135" width="12.88671875" bestFit="1" customWidth="1"/>
    <col min="15136" max="15136" width="11.33203125" bestFit="1" customWidth="1"/>
    <col min="15138" max="15138" width="8.88671875" bestFit="1" customWidth="1"/>
    <col min="15139" max="15139" width="11.33203125" bestFit="1" customWidth="1"/>
    <col min="15140" max="15140" width="14.109375" bestFit="1" customWidth="1"/>
    <col min="15361" max="15361" width="4.88671875" customWidth="1"/>
    <col min="15362" max="15363" width="11" bestFit="1" customWidth="1"/>
    <col min="15365" max="15366" width="11" bestFit="1" customWidth="1"/>
    <col min="15367" max="15367" width="7.88671875" bestFit="1" customWidth="1"/>
    <col min="15369" max="15369" width="10.21875" bestFit="1" customWidth="1"/>
    <col min="15370" max="15370" width="11" bestFit="1" customWidth="1"/>
    <col min="15372" max="15372" width="12.44140625" customWidth="1"/>
    <col min="15373" max="15373" width="7.109375" bestFit="1" customWidth="1"/>
    <col min="15374" max="15374" width="10.21875" bestFit="1" customWidth="1"/>
    <col min="15375" max="15375" width="14.109375" bestFit="1" customWidth="1"/>
    <col min="15376" max="15376" width="11" bestFit="1" customWidth="1"/>
    <col min="15377" max="15378" width="10.109375" bestFit="1" customWidth="1"/>
    <col min="15379" max="15379" width="11" bestFit="1" customWidth="1"/>
    <col min="15380" max="15380" width="11.33203125" bestFit="1" customWidth="1"/>
    <col min="15382" max="15382" width="11" bestFit="1" customWidth="1"/>
    <col min="15383" max="15384" width="8.88671875" bestFit="1" customWidth="1"/>
    <col min="15385" max="15385" width="12.88671875" bestFit="1" customWidth="1"/>
    <col min="15387" max="15387" width="12.88671875" bestFit="1" customWidth="1"/>
    <col min="15388" max="15388" width="11.33203125" bestFit="1" customWidth="1"/>
    <col min="15390" max="15390" width="8.88671875" bestFit="1" customWidth="1"/>
    <col min="15391" max="15391" width="12.88671875" bestFit="1" customWidth="1"/>
    <col min="15392" max="15392" width="11.33203125" bestFit="1" customWidth="1"/>
    <col min="15394" max="15394" width="8.88671875" bestFit="1" customWidth="1"/>
    <col min="15395" max="15395" width="11.33203125" bestFit="1" customWidth="1"/>
    <col min="15396" max="15396" width="14.109375" bestFit="1" customWidth="1"/>
    <col min="15617" max="15617" width="4.88671875" customWidth="1"/>
    <col min="15618" max="15619" width="11" bestFit="1" customWidth="1"/>
    <col min="15621" max="15622" width="11" bestFit="1" customWidth="1"/>
    <col min="15623" max="15623" width="7.88671875" bestFit="1" customWidth="1"/>
    <col min="15625" max="15625" width="10.21875" bestFit="1" customWidth="1"/>
    <col min="15626" max="15626" width="11" bestFit="1" customWidth="1"/>
    <col min="15628" max="15628" width="12.44140625" customWidth="1"/>
    <col min="15629" max="15629" width="7.109375" bestFit="1" customWidth="1"/>
    <col min="15630" max="15630" width="10.21875" bestFit="1" customWidth="1"/>
    <col min="15631" max="15631" width="14.109375" bestFit="1" customWidth="1"/>
    <col min="15632" max="15632" width="11" bestFit="1" customWidth="1"/>
    <col min="15633" max="15634" width="10.109375" bestFit="1" customWidth="1"/>
    <col min="15635" max="15635" width="11" bestFit="1" customWidth="1"/>
    <col min="15636" max="15636" width="11.33203125" bestFit="1" customWidth="1"/>
    <col min="15638" max="15638" width="11" bestFit="1" customWidth="1"/>
    <col min="15639" max="15640" width="8.88671875" bestFit="1" customWidth="1"/>
    <col min="15641" max="15641" width="12.88671875" bestFit="1" customWidth="1"/>
    <col min="15643" max="15643" width="12.88671875" bestFit="1" customWidth="1"/>
    <col min="15644" max="15644" width="11.33203125" bestFit="1" customWidth="1"/>
    <col min="15646" max="15646" width="8.88671875" bestFit="1" customWidth="1"/>
    <col min="15647" max="15647" width="12.88671875" bestFit="1" customWidth="1"/>
    <col min="15648" max="15648" width="11.33203125" bestFit="1" customWidth="1"/>
    <col min="15650" max="15650" width="8.88671875" bestFit="1" customWidth="1"/>
    <col min="15651" max="15651" width="11.33203125" bestFit="1" customWidth="1"/>
    <col min="15652" max="15652" width="14.109375" bestFit="1" customWidth="1"/>
    <col min="15873" max="15873" width="4.88671875" customWidth="1"/>
    <col min="15874" max="15875" width="11" bestFit="1" customWidth="1"/>
    <col min="15877" max="15878" width="11" bestFit="1" customWidth="1"/>
    <col min="15879" max="15879" width="7.88671875" bestFit="1" customWidth="1"/>
    <col min="15881" max="15881" width="10.21875" bestFit="1" customWidth="1"/>
    <col min="15882" max="15882" width="11" bestFit="1" customWidth="1"/>
    <col min="15884" max="15884" width="12.44140625" customWidth="1"/>
    <col min="15885" max="15885" width="7.109375" bestFit="1" customWidth="1"/>
    <col min="15886" max="15886" width="10.21875" bestFit="1" customWidth="1"/>
    <col min="15887" max="15887" width="14.109375" bestFit="1" customWidth="1"/>
    <col min="15888" max="15888" width="11" bestFit="1" customWidth="1"/>
    <col min="15889" max="15890" width="10.109375" bestFit="1" customWidth="1"/>
    <col min="15891" max="15891" width="11" bestFit="1" customWidth="1"/>
    <col min="15892" max="15892" width="11.33203125" bestFit="1" customWidth="1"/>
    <col min="15894" max="15894" width="11" bestFit="1" customWidth="1"/>
    <col min="15895" max="15896" width="8.88671875" bestFit="1" customWidth="1"/>
    <col min="15897" max="15897" width="12.88671875" bestFit="1" customWidth="1"/>
    <col min="15899" max="15899" width="12.88671875" bestFit="1" customWidth="1"/>
    <col min="15900" max="15900" width="11.33203125" bestFit="1" customWidth="1"/>
    <col min="15902" max="15902" width="8.88671875" bestFit="1" customWidth="1"/>
    <col min="15903" max="15903" width="12.88671875" bestFit="1" customWidth="1"/>
    <col min="15904" max="15904" width="11.33203125" bestFit="1" customWidth="1"/>
    <col min="15906" max="15906" width="8.88671875" bestFit="1" customWidth="1"/>
    <col min="15907" max="15907" width="11.33203125" bestFit="1" customWidth="1"/>
    <col min="15908" max="15908" width="14.109375" bestFit="1" customWidth="1"/>
    <col min="16129" max="16129" width="4.88671875" customWidth="1"/>
    <col min="16130" max="16131" width="11" bestFit="1" customWidth="1"/>
    <col min="16133" max="16134" width="11" bestFit="1" customWidth="1"/>
    <col min="16135" max="16135" width="7.88671875" bestFit="1" customWidth="1"/>
    <col min="16137" max="16137" width="10.21875" bestFit="1" customWidth="1"/>
    <col min="16138" max="16138" width="11" bestFit="1" customWidth="1"/>
    <col min="16140" max="16140" width="12.44140625" customWidth="1"/>
    <col min="16141" max="16141" width="7.109375" bestFit="1" customWidth="1"/>
    <col min="16142" max="16142" width="10.21875" bestFit="1" customWidth="1"/>
    <col min="16143" max="16143" width="14.109375" bestFit="1" customWidth="1"/>
    <col min="16144" max="16144" width="11" bestFit="1" customWidth="1"/>
    <col min="16145" max="16146" width="10.109375" bestFit="1" customWidth="1"/>
    <col min="16147" max="16147" width="11" bestFit="1" customWidth="1"/>
    <col min="16148" max="16148" width="11.33203125" bestFit="1" customWidth="1"/>
    <col min="16150" max="16150" width="11" bestFit="1" customWidth="1"/>
    <col min="16151" max="16152" width="8.88671875" bestFit="1" customWidth="1"/>
    <col min="16153" max="16153" width="12.88671875" bestFit="1" customWidth="1"/>
    <col min="16155" max="16155" width="12.88671875" bestFit="1" customWidth="1"/>
    <col min="16156" max="16156" width="11.33203125" bestFit="1" customWidth="1"/>
    <col min="16158" max="16158" width="8.88671875" bestFit="1" customWidth="1"/>
    <col min="16159" max="16159" width="12.88671875" bestFit="1" customWidth="1"/>
    <col min="16160" max="16160" width="11.33203125" bestFit="1" customWidth="1"/>
    <col min="16162" max="16162" width="8.88671875" bestFit="1" customWidth="1"/>
    <col min="16163" max="16163" width="11.33203125" bestFit="1" customWidth="1"/>
    <col min="16164" max="16164" width="14.109375" bestFit="1" customWidth="1"/>
  </cols>
  <sheetData>
    <row r="1" spans="1:36" ht="13.8" thickBot="1" x14ac:dyDescent="0.25">
      <c r="B1" t="s">
        <v>275</v>
      </c>
    </row>
    <row r="2" spans="1:36" ht="13.8" thickBot="1" x14ac:dyDescent="0.25">
      <c r="A2" t="s">
        <v>18</v>
      </c>
      <c r="B2" t="s">
        <v>19</v>
      </c>
      <c r="C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123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41</v>
      </c>
      <c r="AA2" t="s">
        <v>42</v>
      </c>
      <c r="AB2" t="s">
        <v>43</v>
      </c>
      <c r="AC2" t="s">
        <v>44</v>
      </c>
      <c r="AD2" t="s">
        <v>45</v>
      </c>
      <c r="AE2" t="s">
        <v>46</v>
      </c>
      <c r="AF2" t="s">
        <v>47</v>
      </c>
      <c r="AG2" t="s">
        <v>48</v>
      </c>
      <c r="AH2" t="s">
        <v>49</v>
      </c>
      <c r="AI2" t="s">
        <v>50</v>
      </c>
      <c r="AJ2" s="5" t="s">
        <v>51</v>
      </c>
    </row>
    <row r="3" spans="1:36" ht="15" thickBot="1" x14ac:dyDescent="0.25">
      <c r="B3" s="124" t="s">
        <v>284</v>
      </c>
      <c r="S3" s="170" t="s">
        <v>52</v>
      </c>
      <c r="T3" s="171"/>
      <c r="U3" s="171"/>
      <c r="V3" s="171"/>
      <c r="W3" s="171"/>
      <c r="X3" s="171"/>
      <c r="Y3" s="172"/>
      <c r="Z3" s="173" t="s">
        <v>53</v>
      </c>
      <c r="AA3" s="174"/>
      <c r="AB3" s="174"/>
      <c r="AC3" s="174"/>
      <c r="AD3" s="174"/>
      <c r="AE3" s="175"/>
      <c r="AF3" s="173" t="s">
        <v>54</v>
      </c>
      <c r="AG3" s="174"/>
      <c r="AH3" s="174"/>
      <c r="AI3" s="174"/>
      <c r="AJ3" s="175"/>
    </row>
    <row r="4" spans="1:36" s="2" customFormat="1" ht="39.6" x14ac:dyDescent="0.2">
      <c r="C4" s="92" t="s">
        <v>55</v>
      </c>
      <c r="D4" s="7" t="s">
        <v>124</v>
      </c>
      <c r="E4" s="7" t="s">
        <v>56</v>
      </c>
      <c r="F4" s="93" t="s">
        <v>57</v>
      </c>
      <c r="G4" s="93" t="s">
        <v>129</v>
      </c>
      <c r="H4" s="93" t="s">
        <v>58</v>
      </c>
      <c r="I4" s="9" t="s">
        <v>59</v>
      </c>
      <c r="J4" s="7" t="s">
        <v>60</v>
      </c>
      <c r="K4" s="93" t="s">
        <v>61</v>
      </c>
      <c r="L4" s="93" t="s">
        <v>62</v>
      </c>
      <c r="M4" s="93" t="s">
        <v>63</v>
      </c>
      <c r="N4" s="9" t="s">
        <v>64</v>
      </c>
      <c r="O4" s="7" t="s">
        <v>65</v>
      </c>
      <c r="P4" s="9" t="s">
        <v>66</v>
      </c>
      <c r="Q4" s="2" t="s">
        <v>67</v>
      </c>
      <c r="R4" s="2" t="s">
        <v>68</v>
      </c>
      <c r="S4" s="7" t="s">
        <v>69</v>
      </c>
      <c r="T4" s="94" t="s">
        <v>57</v>
      </c>
      <c r="U4" s="94" t="s">
        <v>61</v>
      </c>
      <c r="V4" s="94" t="s">
        <v>70</v>
      </c>
      <c r="W4" s="94" t="s">
        <v>71</v>
      </c>
      <c r="X4" s="94" t="s">
        <v>72</v>
      </c>
      <c r="Y4" s="9" t="s">
        <v>73</v>
      </c>
      <c r="Z4" s="7" t="s">
        <v>74</v>
      </c>
      <c r="AA4" s="93" t="s">
        <v>73</v>
      </c>
      <c r="AB4" s="93" t="s">
        <v>75</v>
      </c>
      <c r="AC4" s="93" t="s">
        <v>76</v>
      </c>
      <c r="AD4" s="93" t="s">
        <v>77</v>
      </c>
      <c r="AE4" s="8" t="s">
        <v>78</v>
      </c>
      <c r="AF4" s="7" t="s">
        <v>79</v>
      </c>
      <c r="AG4" s="93" t="s">
        <v>74</v>
      </c>
      <c r="AH4" s="93" t="s">
        <v>80</v>
      </c>
      <c r="AI4" s="9" t="s">
        <v>81</v>
      </c>
      <c r="AJ4" s="12" t="s">
        <v>82</v>
      </c>
    </row>
    <row r="5" spans="1:36" ht="25.05" customHeight="1" x14ac:dyDescent="0.2">
      <c r="A5" s="95">
        <v>1</v>
      </c>
      <c r="B5" s="95" t="s">
        <v>83</v>
      </c>
      <c r="C5" s="96">
        <v>0</v>
      </c>
      <c r="D5" s="97"/>
      <c r="E5" s="98">
        <v>41456974751</v>
      </c>
      <c r="F5" s="30">
        <v>0</v>
      </c>
      <c r="G5" s="30">
        <v>64375373</v>
      </c>
      <c r="H5" s="30">
        <v>0</v>
      </c>
      <c r="I5" s="30">
        <v>41521350124</v>
      </c>
      <c r="J5" s="98">
        <v>40958640868</v>
      </c>
      <c r="K5" s="46">
        <v>51114</v>
      </c>
      <c r="L5" s="46">
        <v>0</v>
      </c>
      <c r="M5" s="46">
        <v>0</v>
      </c>
      <c r="N5" s="99">
        <v>40958691982</v>
      </c>
      <c r="O5" s="98">
        <v>498333883</v>
      </c>
      <c r="P5" s="99">
        <v>562658142</v>
      </c>
      <c r="Q5" s="100">
        <v>82658142</v>
      </c>
      <c r="R5" s="100">
        <v>480000000</v>
      </c>
      <c r="S5" s="98">
        <v>180238607</v>
      </c>
      <c r="T5" s="46">
        <v>0</v>
      </c>
      <c r="U5" s="46">
        <v>51114</v>
      </c>
      <c r="V5" s="46">
        <v>480000000</v>
      </c>
      <c r="W5" s="46">
        <v>0</v>
      </c>
      <c r="X5" s="46">
        <v>0</v>
      </c>
      <c r="Y5" s="99">
        <v>660289721</v>
      </c>
      <c r="Z5" s="98">
        <v>0</v>
      </c>
      <c r="AA5" s="46">
        <v>660289721</v>
      </c>
      <c r="AB5" s="46">
        <v>82658142</v>
      </c>
      <c r="AC5" s="46">
        <v>0</v>
      </c>
      <c r="AD5" s="46">
        <v>0</v>
      </c>
      <c r="AE5" s="100">
        <v>742947863</v>
      </c>
      <c r="AF5" s="98">
        <v>0</v>
      </c>
      <c r="AG5" s="46">
        <v>0</v>
      </c>
      <c r="AH5" s="46">
        <v>0</v>
      </c>
      <c r="AI5" s="99">
        <v>0</v>
      </c>
      <c r="AJ5" s="96">
        <v>742947863</v>
      </c>
    </row>
    <row r="6" spans="1:36" ht="25.05" customHeight="1" x14ac:dyDescent="0.2">
      <c r="A6" s="95">
        <v>2</v>
      </c>
      <c r="B6" s="95" t="s">
        <v>84</v>
      </c>
      <c r="C6" s="96">
        <v>0</v>
      </c>
      <c r="D6" s="97"/>
      <c r="E6" s="98">
        <v>8819305837</v>
      </c>
      <c r="F6" s="30">
        <v>0</v>
      </c>
      <c r="G6" s="30">
        <v>576713295</v>
      </c>
      <c r="H6" s="30">
        <v>0</v>
      </c>
      <c r="I6" s="30">
        <v>9396019132</v>
      </c>
      <c r="J6" s="98">
        <v>8513982205</v>
      </c>
      <c r="K6" s="46">
        <v>107004900</v>
      </c>
      <c r="L6" s="46">
        <v>0</v>
      </c>
      <c r="M6" s="46">
        <v>33062</v>
      </c>
      <c r="N6" s="99">
        <v>8621020167</v>
      </c>
      <c r="O6" s="98">
        <v>305323632</v>
      </c>
      <c r="P6" s="99">
        <v>774998965</v>
      </c>
      <c r="Q6" s="100">
        <v>774998965</v>
      </c>
      <c r="R6" s="100">
        <v>0</v>
      </c>
      <c r="S6" s="98">
        <v>107000410</v>
      </c>
      <c r="T6" s="46">
        <v>0</v>
      </c>
      <c r="U6" s="46">
        <v>107004900</v>
      </c>
      <c r="V6" s="46">
        <v>0</v>
      </c>
      <c r="W6" s="46">
        <v>0</v>
      </c>
      <c r="X6" s="46">
        <v>0</v>
      </c>
      <c r="Y6" s="99">
        <v>214005310</v>
      </c>
      <c r="Z6" s="98">
        <v>0</v>
      </c>
      <c r="AA6" s="46">
        <v>214005310</v>
      </c>
      <c r="AB6" s="46">
        <v>774998965</v>
      </c>
      <c r="AC6" s="46">
        <v>0</v>
      </c>
      <c r="AD6" s="46">
        <v>0</v>
      </c>
      <c r="AE6" s="100">
        <v>989004275</v>
      </c>
      <c r="AF6" s="98">
        <v>0</v>
      </c>
      <c r="AG6" s="46">
        <v>0</v>
      </c>
      <c r="AH6" s="46">
        <v>0</v>
      </c>
      <c r="AI6" s="99">
        <v>0</v>
      </c>
      <c r="AJ6" s="96">
        <v>989004275</v>
      </c>
    </row>
    <row r="7" spans="1:36" ht="25.05" customHeight="1" x14ac:dyDescent="0.2">
      <c r="A7" s="95">
        <v>3</v>
      </c>
      <c r="B7" s="95" t="s">
        <v>85</v>
      </c>
      <c r="C7" s="96">
        <v>0</v>
      </c>
      <c r="D7" s="97"/>
      <c r="E7" s="98">
        <v>11165139099</v>
      </c>
      <c r="F7" s="30">
        <v>0</v>
      </c>
      <c r="G7" s="30">
        <v>282373954</v>
      </c>
      <c r="H7" s="30">
        <v>0</v>
      </c>
      <c r="I7" s="30">
        <v>11447513053</v>
      </c>
      <c r="J7" s="98">
        <v>10924873708</v>
      </c>
      <c r="K7" s="46">
        <v>200070553</v>
      </c>
      <c r="L7" s="46">
        <v>0</v>
      </c>
      <c r="M7" s="46">
        <v>37260</v>
      </c>
      <c r="N7" s="99">
        <v>11124981521</v>
      </c>
      <c r="O7" s="98">
        <v>240265391</v>
      </c>
      <c r="P7" s="99">
        <v>322531532</v>
      </c>
      <c r="Q7" s="100">
        <v>322531532</v>
      </c>
      <c r="R7" s="100">
        <v>0</v>
      </c>
      <c r="S7" s="98">
        <v>400776664</v>
      </c>
      <c r="T7" s="46">
        <v>0</v>
      </c>
      <c r="U7" s="46">
        <v>200070553</v>
      </c>
      <c r="V7" s="46">
        <v>0</v>
      </c>
      <c r="W7" s="46">
        <v>0</v>
      </c>
      <c r="X7" s="46">
        <v>0</v>
      </c>
      <c r="Y7" s="99">
        <v>600847217</v>
      </c>
      <c r="Z7" s="98">
        <v>0</v>
      </c>
      <c r="AA7" s="46">
        <v>600847217</v>
      </c>
      <c r="AB7" s="46">
        <v>322531532</v>
      </c>
      <c r="AC7" s="46">
        <v>0</v>
      </c>
      <c r="AD7" s="46">
        <v>0</v>
      </c>
      <c r="AE7" s="100">
        <v>923378749</v>
      </c>
      <c r="AF7" s="98">
        <v>0</v>
      </c>
      <c r="AG7" s="46">
        <v>0</v>
      </c>
      <c r="AH7" s="46">
        <v>0</v>
      </c>
      <c r="AI7" s="99">
        <v>0</v>
      </c>
      <c r="AJ7" s="96">
        <v>923378749</v>
      </c>
    </row>
    <row r="8" spans="1:36" ht="25.05" customHeight="1" x14ac:dyDescent="0.2">
      <c r="A8" s="95">
        <v>4</v>
      </c>
      <c r="B8" s="95" t="s">
        <v>86</v>
      </c>
      <c r="C8" s="96">
        <v>0</v>
      </c>
      <c r="D8" s="97"/>
      <c r="E8" s="98">
        <v>7357562232</v>
      </c>
      <c r="F8" s="30">
        <v>0</v>
      </c>
      <c r="G8" s="30">
        <v>187281800</v>
      </c>
      <c r="H8" s="30">
        <v>0</v>
      </c>
      <c r="I8" s="30">
        <v>7544844032</v>
      </c>
      <c r="J8" s="98">
        <v>7375975121</v>
      </c>
      <c r="K8" s="46">
        <v>258</v>
      </c>
      <c r="L8" s="46">
        <v>0</v>
      </c>
      <c r="M8" s="46">
        <v>0</v>
      </c>
      <c r="N8" s="99">
        <v>7375975379</v>
      </c>
      <c r="O8" s="98">
        <v>-18412889</v>
      </c>
      <c r="P8" s="99">
        <v>168868653</v>
      </c>
      <c r="Q8" s="100">
        <v>168868653</v>
      </c>
      <c r="R8" s="100">
        <v>0</v>
      </c>
      <c r="S8" s="98">
        <v>4901391</v>
      </c>
      <c r="T8" s="46">
        <v>0</v>
      </c>
      <c r="U8" s="46">
        <v>258</v>
      </c>
      <c r="V8" s="46">
        <v>0</v>
      </c>
      <c r="W8" s="46">
        <v>0</v>
      </c>
      <c r="X8" s="46">
        <v>0</v>
      </c>
      <c r="Y8" s="99">
        <v>4901649</v>
      </c>
      <c r="Z8" s="98">
        <v>0</v>
      </c>
      <c r="AA8" s="46">
        <v>4901649</v>
      </c>
      <c r="AB8" s="46">
        <v>168868653</v>
      </c>
      <c r="AC8" s="46">
        <v>0</v>
      </c>
      <c r="AD8" s="46">
        <v>0</v>
      </c>
      <c r="AE8" s="100">
        <v>173770302</v>
      </c>
      <c r="AF8" s="98">
        <v>0</v>
      </c>
      <c r="AG8" s="46">
        <v>0</v>
      </c>
      <c r="AH8" s="46">
        <v>0</v>
      </c>
      <c r="AI8" s="99">
        <v>0</v>
      </c>
      <c r="AJ8" s="96">
        <v>173770302</v>
      </c>
    </row>
    <row r="9" spans="1:36" ht="25.05" customHeight="1" x14ac:dyDescent="0.2">
      <c r="A9" s="95">
        <v>5</v>
      </c>
      <c r="B9" s="95" t="s">
        <v>87</v>
      </c>
      <c r="C9" s="96">
        <v>0</v>
      </c>
      <c r="D9" s="97"/>
      <c r="E9" s="98">
        <v>14965705508</v>
      </c>
      <c r="F9" s="30">
        <v>0</v>
      </c>
      <c r="G9" s="30">
        <v>125113339</v>
      </c>
      <c r="H9" s="30">
        <v>0</v>
      </c>
      <c r="I9" s="30">
        <v>15090818847</v>
      </c>
      <c r="J9" s="98">
        <v>14952033349</v>
      </c>
      <c r="K9" s="46">
        <v>0</v>
      </c>
      <c r="L9" s="46">
        <v>0</v>
      </c>
      <c r="M9" s="46">
        <v>0</v>
      </c>
      <c r="N9" s="99">
        <v>14952033349</v>
      </c>
      <c r="O9" s="98">
        <v>13672159</v>
      </c>
      <c r="P9" s="99">
        <v>138785498</v>
      </c>
      <c r="Q9" s="100">
        <v>138785498</v>
      </c>
      <c r="R9" s="100">
        <v>0</v>
      </c>
      <c r="S9" s="98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99">
        <v>0</v>
      </c>
      <c r="Z9" s="98">
        <v>0</v>
      </c>
      <c r="AA9" s="46">
        <v>0</v>
      </c>
      <c r="AB9" s="46">
        <v>138785498</v>
      </c>
      <c r="AC9" s="46">
        <v>0</v>
      </c>
      <c r="AD9" s="46">
        <v>0</v>
      </c>
      <c r="AE9" s="100">
        <v>138785498</v>
      </c>
      <c r="AF9" s="98">
        <v>0</v>
      </c>
      <c r="AG9" s="46">
        <v>0</v>
      </c>
      <c r="AH9" s="46">
        <v>0</v>
      </c>
      <c r="AI9" s="99">
        <v>0</v>
      </c>
      <c r="AJ9" s="96">
        <v>138785498</v>
      </c>
    </row>
    <row r="10" spans="1:36" ht="25.05" customHeight="1" x14ac:dyDescent="0.2">
      <c r="A10" s="95">
        <v>6</v>
      </c>
      <c r="B10" s="95" t="s">
        <v>88</v>
      </c>
      <c r="C10" s="96">
        <v>0</v>
      </c>
      <c r="D10" s="97"/>
      <c r="E10" s="98">
        <v>7540370845</v>
      </c>
      <c r="F10" s="30">
        <v>0</v>
      </c>
      <c r="G10" s="30">
        <v>175700569</v>
      </c>
      <c r="H10" s="30">
        <v>0</v>
      </c>
      <c r="I10" s="30">
        <v>7716071414</v>
      </c>
      <c r="J10" s="98">
        <v>7474802239</v>
      </c>
      <c r="K10" s="46">
        <v>0</v>
      </c>
      <c r="L10" s="46">
        <v>0</v>
      </c>
      <c r="M10" s="46">
        <v>93369</v>
      </c>
      <c r="N10" s="99">
        <v>7474895608</v>
      </c>
      <c r="O10" s="98">
        <v>65568606</v>
      </c>
      <c r="P10" s="99">
        <v>241175806</v>
      </c>
      <c r="Q10" s="100">
        <v>241175806</v>
      </c>
      <c r="R10" s="100">
        <v>0</v>
      </c>
      <c r="S10" s="98">
        <v>436627283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99">
        <v>436627283</v>
      </c>
      <c r="Z10" s="98">
        <v>0</v>
      </c>
      <c r="AA10" s="46">
        <v>436627283</v>
      </c>
      <c r="AB10" s="46">
        <v>241175806</v>
      </c>
      <c r="AC10" s="46">
        <v>0</v>
      </c>
      <c r="AD10" s="46">
        <v>0</v>
      </c>
      <c r="AE10" s="100">
        <v>677803089</v>
      </c>
      <c r="AF10" s="98">
        <v>0</v>
      </c>
      <c r="AG10" s="46">
        <v>0</v>
      </c>
      <c r="AH10" s="46">
        <v>0</v>
      </c>
      <c r="AI10" s="99">
        <v>0</v>
      </c>
      <c r="AJ10" s="96">
        <v>677803089</v>
      </c>
    </row>
    <row r="11" spans="1:36" ht="25.05" customHeight="1" x14ac:dyDescent="0.2">
      <c r="A11" s="95">
        <v>7</v>
      </c>
      <c r="B11" s="95" t="s">
        <v>89</v>
      </c>
      <c r="C11" s="96">
        <v>0</v>
      </c>
      <c r="D11" s="97"/>
      <c r="E11" s="98">
        <v>5013384228</v>
      </c>
      <c r="F11" s="30">
        <v>0</v>
      </c>
      <c r="G11" s="30">
        <v>61901271</v>
      </c>
      <c r="H11" s="30">
        <v>0</v>
      </c>
      <c r="I11" s="30">
        <v>5075285499</v>
      </c>
      <c r="J11" s="98">
        <v>4918748483</v>
      </c>
      <c r="K11" s="46">
        <v>0</v>
      </c>
      <c r="L11" s="46">
        <v>0</v>
      </c>
      <c r="M11" s="46">
        <v>0</v>
      </c>
      <c r="N11" s="99">
        <v>4918748483</v>
      </c>
      <c r="O11" s="98">
        <v>94635745</v>
      </c>
      <c r="P11" s="99">
        <v>156537016</v>
      </c>
      <c r="Q11" s="100">
        <v>56537016</v>
      </c>
      <c r="R11" s="100">
        <v>100000000</v>
      </c>
      <c r="S11" s="98">
        <v>200000000</v>
      </c>
      <c r="T11" s="46">
        <v>0</v>
      </c>
      <c r="U11" s="46">
        <v>0</v>
      </c>
      <c r="V11" s="46">
        <v>100000000</v>
      </c>
      <c r="W11" s="46">
        <v>0</v>
      </c>
      <c r="X11" s="46">
        <v>0</v>
      </c>
      <c r="Y11" s="99">
        <v>300000000</v>
      </c>
      <c r="Z11" s="98">
        <v>0</v>
      </c>
      <c r="AA11" s="46">
        <v>300000000</v>
      </c>
      <c r="AB11" s="46">
        <v>56537016</v>
      </c>
      <c r="AC11" s="46">
        <v>0</v>
      </c>
      <c r="AD11" s="46">
        <v>0</v>
      </c>
      <c r="AE11" s="100">
        <v>356537016</v>
      </c>
      <c r="AF11" s="98">
        <v>0</v>
      </c>
      <c r="AG11" s="46">
        <v>0</v>
      </c>
      <c r="AH11" s="46">
        <v>0</v>
      </c>
      <c r="AI11" s="99">
        <v>0</v>
      </c>
      <c r="AJ11" s="96">
        <v>356537016</v>
      </c>
    </row>
    <row r="12" spans="1:36" ht="25.05" customHeight="1" x14ac:dyDescent="0.2">
      <c r="A12" s="95">
        <v>8</v>
      </c>
      <c r="B12" s="95" t="s">
        <v>90</v>
      </c>
      <c r="C12" s="96">
        <v>25000000</v>
      </c>
      <c r="D12" s="97"/>
      <c r="E12" s="98">
        <v>4082906405</v>
      </c>
      <c r="F12" s="30">
        <v>0</v>
      </c>
      <c r="G12" s="30">
        <v>0</v>
      </c>
      <c r="H12" s="30">
        <v>0</v>
      </c>
      <c r="I12" s="30">
        <v>4082906405</v>
      </c>
      <c r="J12" s="98">
        <v>4009219103</v>
      </c>
      <c r="K12" s="46">
        <v>0</v>
      </c>
      <c r="L12" s="46">
        <v>530621939</v>
      </c>
      <c r="M12" s="46">
        <v>0</v>
      </c>
      <c r="N12" s="99">
        <v>4539841042</v>
      </c>
      <c r="O12" s="98">
        <v>73687302</v>
      </c>
      <c r="P12" s="99">
        <v>-456934637</v>
      </c>
      <c r="Q12" s="100">
        <v>0</v>
      </c>
      <c r="R12" s="100">
        <v>0</v>
      </c>
      <c r="S12" s="98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99">
        <v>0</v>
      </c>
      <c r="Z12" s="98">
        <v>0</v>
      </c>
      <c r="AA12" s="46">
        <v>0</v>
      </c>
      <c r="AB12" s="46">
        <v>0</v>
      </c>
      <c r="AC12" s="46">
        <v>0</v>
      </c>
      <c r="AD12" s="46">
        <v>0</v>
      </c>
      <c r="AE12" s="100">
        <v>0</v>
      </c>
      <c r="AF12" s="98">
        <v>456934637</v>
      </c>
      <c r="AG12" s="46">
        <v>0</v>
      </c>
      <c r="AH12" s="46">
        <v>0</v>
      </c>
      <c r="AI12" s="99">
        <v>456934637</v>
      </c>
      <c r="AJ12" s="96">
        <v>-456934637</v>
      </c>
    </row>
    <row r="13" spans="1:36" ht="25.05" customHeight="1" x14ac:dyDescent="0.2">
      <c r="A13" s="95">
        <v>9</v>
      </c>
      <c r="B13" s="95" t="s">
        <v>91</v>
      </c>
      <c r="C13" s="96">
        <v>364000</v>
      </c>
      <c r="D13" s="97"/>
      <c r="E13" s="98">
        <v>12459185392</v>
      </c>
      <c r="F13" s="30">
        <v>0</v>
      </c>
      <c r="G13" s="30">
        <v>0</v>
      </c>
      <c r="H13" s="30">
        <v>0</v>
      </c>
      <c r="I13" s="30">
        <v>12459185392</v>
      </c>
      <c r="J13" s="98">
        <v>12062618000</v>
      </c>
      <c r="K13" s="46">
        <v>988194</v>
      </c>
      <c r="L13" s="46">
        <v>0</v>
      </c>
      <c r="M13" s="46">
        <v>0</v>
      </c>
      <c r="N13" s="99">
        <v>12063606194</v>
      </c>
      <c r="O13" s="98">
        <v>396567392</v>
      </c>
      <c r="P13" s="99">
        <v>395579198</v>
      </c>
      <c r="Q13" s="100">
        <v>0</v>
      </c>
      <c r="R13" s="100">
        <v>395579198</v>
      </c>
      <c r="S13" s="98">
        <v>1773799200</v>
      </c>
      <c r="T13" s="46">
        <v>0</v>
      </c>
      <c r="U13" s="46">
        <v>988194</v>
      </c>
      <c r="V13" s="46">
        <v>395579198</v>
      </c>
      <c r="W13" s="46">
        <v>0</v>
      </c>
      <c r="X13" s="46">
        <v>0</v>
      </c>
      <c r="Y13" s="99">
        <v>2170366592</v>
      </c>
      <c r="Z13" s="98">
        <v>0</v>
      </c>
      <c r="AA13" s="46">
        <v>2170366592</v>
      </c>
      <c r="AB13" s="46">
        <v>0</v>
      </c>
      <c r="AC13" s="46">
        <v>0</v>
      </c>
      <c r="AD13" s="46">
        <v>0</v>
      </c>
      <c r="AE13" s="100">
        <v>2170366592</v>
      </c>
      <c r="AF13" s="98">
        <v>0</v>
      </c>
      <c r="AG13" s="46">
        <v>0</v>
      </c>
      <c r="AH13" s="46">
        <v>0</v>
      </c>
      <c r="AI13" s="99">
        <v>0</v>
      </c>
      <c r="AJ13" s="96">
        <v>2170366592</v>
      </c>
    </row>
    <row r="14" spans="1:36" ht="25.05" customHeight="1" x14ac:dyDescent="0.2">
      <c r="A14" s="95">
        <v>12</v>
      </c>
      <c r="B14" s="95" t="s">
        <v>92</v>
      </c>
      <c r="C14" s="96">
        <v>0</v>
      </c>
      <c r="D14" s="97"/>
      <c r="E14" s="98">
        <v>557270038</v>
      </c>
      <c r="F14" s="30">
        <v>22900000</v>
      </c>
      <c r="G14" s="30">
        <v>321056</v>
      </c>
      <c r="H14" s="30">
        <v>0</v>
      </c>
      <c r="I14" s="30">
        <v>580491094</v>
      </c>
      <c r="J14" s="98">
        <v>580047107</v>
      </c>
      <c r="K14" s="46">
        <v>36234</v>
      </c>
      <c r="L14" s="46">
        <v>0</v>
      </c>
      <c r="M14" s="46">
        <v>0</v>
      </c>
      <c r="N14" s="99">
        <v>580083341</v>
      </c>
      <c r="O14" s="98">
        <v>-22777069</v>
      </c>
      <c r="P14" s="99">
        <v>407753</v>
      </c>
      <c r="Q14" s="100">
        <v>407753</v>
      </c>
      <c r="R14" s="100">
        <v>0</v>
      </c>
      <c r="S14" s="98">
        <v>83433204</v>
      </c>
      <c r="T14" s="46">
        <v>22900000</v>
      </c>
      <c r="U14" s="46">
        <v>36234</v>
      </c>
      <c r="V14" s="46">
        <v>0</v>
      </c>
      <c r="W14" s="46">
        <v>0</v>
      </c>
      <c r="X14" s="46">
        <v>0</v>
      </c>
      <c r="Y14" s="99">
        <v>60569438</v>
      </c>
      <c r="Z14" s="98">
        <v>0</v>
      </c>
      <c r="AA14" s="46">
        <v>60569438</v>
      </c>
      <c r="AB14" s="46">
        <v>407753</v>
      </c>
      <c r="AC14" s="46">
        <v>0</v>
      </c>
      <c r="AD14" s="46">
        <v>0</v>
      </c>
      <c r="AE14" s="100">
        <v>60977191</v>
      </c>
      <c r="AF14" s="98">
        <v>0</v>
      </c>
      <c r="AG14" s="46">
        <v>0</v>
      </c>
      <c r="AH14" s="46">
        <v>0</v>
      </c>
      <c r="AI14" s="99">
        <v>0</v>
      </c>
      <c r="AJ14" s="96">
        <v>60977191</v>
      </c>
    </row>
    <row r="15" spans="1:36" ht="25.05" customHeight="1" x14ac:dyDescent="0.2">
      <c r="A15" s="95">
        <v>13</v>
      </c>
      <c r="B15" s="95" t="s">
        <v>93</v>
      </c>
      <c r="C15" s="96">
        <v>0</v>
      </c>
      <c r="D15" s="97"/>
      <c r="E15" s="98">
        <v>2917376099</v>
      </c>
      <c r="F15" s="30">
        <v>0</v>
      </c>
      <c r="G15" s="30">
        <v>0</v>
      </c>
      <c r="H15" s="30">
        <v>0</v>
      </c>
      <c r="I15" s="30">
        <v>2917376099</v>
      </c>
      <c r="J15" s="98">
        <v>2773007514</v>
      </c>
      <c r="K15" s="46">
        <v>0</v>
      </c>
      <c r="L15" s="46">
        <v>114445308</v>
      </c>
      <c r="M15" s="46">
        <v>0</v>
      </c>
      <c r="N15" s="99">
        <v>2887452822</v>
      </c>
      <c r="O15" s="98">
        <v>144368585</v>
      </c>
      <c r="P15" s="99">
        <v>29923277</v>
      </c>
      <c r="Q15" s="100">
        <v>29923277</v>
      </c>
      <c r="R15" s="100">
        <v>0</v>
      </c>
      <c r="S15" s="98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99">
        <v>0</v>
      </c>
      <c r="Z15" s="98">
        <v>0</v>
      </c>
      <c r="AA15" s="46">
        <v>0</v>
      </c>
      <c r="AB15" s="46">
        <v>29923277</v>
      </c>
      <c r="AC15" s="46">
        <v>0</v>
      </c>
      <c r="AD15" s="46">
        <v>0</v>
      </c>
      <c r="AE15" s="100">
        <v>29923277</v>
      </c>
      <c r="AF15" s="98">
        <v>0</v>
      </c>
      <c r="AG15" s="46">
        <v>0</v>
      </c>
      <c r="AH15" s="46">
        <v>0</v>
      </c>
      <c r="AI15" s="99">
        <v>0</v>
      </c>
      <c r="AJ15" s="96">
        <v>29923277</v>
      </c>
    </row>
    <row r="16" spans="1:36" ht="25.05" customHeight="1" x14ac:dyDescent="0.2">
      <c r="A16" s="95">
        <v>14</v>
      </c>
      <c r="B16" s="95" t="s">
        <v>94</v>
      </c>
      <c r="C16" s="96">
        <v>0</v>
      </c>
      <c r="D16" s="97"/>
      <c r="E16" s="98">
        <v>2864342121</v>
      </c>
      <c r="F16" s="30">
        <v>0</v>
      </c>
      <c r="G16" s="30">
        <v>58849107</v>
      </c>
      <c r="H16" s="30">
        <v>0</v>
      </c>
      <c r="I16" s="30">
        <v>2923191228</v>
      </c>
      <c r="J16" s="98">
        <v>2795029613</v>
      </c>
      <c r="K16" s="46">
        <v>111710</v>
      </c>
      <c r="L16" s="46">
        <v>0</v>
      </c>
      <c r="M16" s="46">
        <v>0</v>
      </c>
      <c r="N16" s="99">
        <v>2795141323</v>
      </c>
      <c r="O16" s="98">
        <v>69312508</v>
      </c>
      <c r="P16" s="99">
        <v>128049905</v>
      </c>
      <c r="Q16" s="100">
        <v>128049905</v>
      </c>
      <c r="R16" s="100">
        <v>0</v>
      </c>
      <c r="S16" s="98">
        <v>161149102</v>
      </c>
      <c r="T16" s="46">
        <v>0</v>
      </c>
      <c r="U16" s="46">
        <v>111710</v>
      </c>
      <c r="V16" s="46">
        <v>0</v>
      </c>
      <c r="W16" s="46">
        <v>0</v>
      </c>
      <c r="X16" s="46">
        <v>0</v>
      </c>
      <c r="Y16" s="99">
        <v>161260812</v>
      </c>
      <c r="Z16" s="98">
        <v>0</v>
      </c>
      <c r="AA16" s="46">
        <v>161260812</v>
      </c>
      <c r="AB16" s="46">
        <v>128049905</v>
      </c>
      <c r="AC16" s="46">
        <v>0</v>
      </c>
      <c r="AD16" s="46">
        <v>0</v>
      </c>
      <c r="AE16" s="100">
        <v>289310717</v>
      </c>
      <c r="AF16" s="98">
        <v>0</v>
      </c>
      <c r="AG16" s="46">
        <v>0</v>
      </c>
      <c r="AH16" s="46">
        <v>0</v>
      </c>
      <c r="AI16" s="99">
        <v>0</v>
      </c>
      <c r="AJ16" s="96">
        <v>289310717</v>
      </c>
    </row>
    <row r="17" spans="1:36" ht="25.05" customHeight="1" x14ac:dyDescent="0.2">
      <c r="A17" s="95">
        <v>15</v>
      </c>
      <c r="B17" s="95" t="s">
        <v>95</v>
      </c>
      <c r="C17" s="96">
        <v>14736357</v>
      </c>
      <c r="D17" s="97"/>
      <c r="E17" s="98">
        <v>3554665413</v>
      </c>
      <c r="F17" s="30">
        <v>0</v>
      </c>
      <c r="G17" s="30">
        <v>0</v>
      </c>
      <c r="H17" s="30">
        <v>0</v>
      </c>
      <c r="I17" s="30">
        <v>3554665413</v>
      </c>
      <c r="J17" s="98">
        <v>3487102436</v>
      </c>
      <c r="K17" s="46">
        <v>0</v>
      </c>
      <c r="L17" s="46">
        <v>315322443</v>
      </c>
      <c r="M17" s="46">
        <v>0</v>
      </c>
      <c r="N17" s="99">
        <v>3802424879</v>
      </c>
      <c r="O17" s="98">
        <v>67562977</v>
      </c>
      <c r="P17" s="99">
        <v>-247759466</v>
      </c>
      <c r="Q17" s="100">
        <v>0</v>
      </c>
      <c r="R17" s="100">
        <v>0</v>
      </c>
      <c r="S17" s="98">
        <v>69266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99">
        <v>69266</v>
      </c>
      <c r="Z17" s="98">
        <v>0</v>
      </c>
      <c r="AA17" s="46">
        <v>69266</v>
      </c>
      <c r="AB17" s="46">
        <v>0</v>
      </c>
      <c r="AC17" s="46">
        <v>0</v>
      </c>
      <c r="AD17" s="46">
        <v>0</v>
      </c>
      <c r="AE17" s="100">
        <v>69266</v>
      </c>
      <c r="AF17" s="98">
        <v>247759466</v>
      </c>
      <c r="AG17" s="46">
        <v>0</v>
      </c>
      <c r="AH17" s="46">
        <v>0</v>
      </c>
      <c r="AI17" s="99">
        <v>247759466</v>
      </c>
      <c r="AJ17" s="96">
        <v>-247690200</v>
      </c>
    </row>
    <row r="18" spans="1:36" ht="25.05" customHeight="1" x14ac:dyDescent="0.2">
      <c r="A18" s="95">
        <v>16</v>
      </c>
      <c r="B18" s="95" t="s">
        <v>96</v>
      </c>
      <c r="C18" s="96">
        <v>0</v>
      </c>
      <c r="D18" s="97"/>
      <c r="E18" s="98">
        <v>1122347450</v>
      </c>
      <c r="F18" s="30">
        <v>0</v>
      </c>
      <c r="G18" s="30">
        <v>0</v>
      </c>
      <c r="H18" s="30">
        <v>0</v>
      </c>
      <c r="I18" s="30">
        <v>1122347450</v>
      </c>
      <c r="J18" s="98">
        <v>1093338965</v>
      </c>
      <c r="K18" s="46">
        <v>0</v>
      </c>
      <c r="L18" s="46">
        <v>93588842</v>
      </c>
      <c r="M18" s="46">
        <v>0</v>
      </c>
      <c r="N18" s="99">
        <v>1186927807</v>
      </c>
      <c r="O18" s="98">
        <v>29008485</v>
      </c>
      <c r="P18" s="99">
        <v>-64580357</v>
      </c>
      <c r="Q18" s="100">
        <v>0</v>
      </c>
      <c r="R18" s="100">
        <v>0</v>
      </c>
      <c r="S18" s="98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99">
        <v>0</v>
      </c>
      <c r="Z18" s="98">
        <v>0</v>
      </c>
      <c r="AA18" s="46">
        <v>0</v>
      </c>
      <c r="AB18" s="46">
        <v>0</v>
      </c>
      <c r="AC18" s="46">
        <v>0</v>
      </c>
      <c r="AD18" s="46">
        <v>0</v>
      </c>
      <c r="AE18" s="100">
        <v>0</v>
      </c>
      <c r="AF18" s="98">
        <v>64580357</v>
      </c>
      <c r="AG18" s="46">
        <v>0</v>
      </c>
      <c r="AH18" s="46">
        <v>0</v>
      </c>
      <c r="AI18" s="99">
        <v>64580357</v>
      </c>
      <c r="AJ18" s="96">
        <v>-64580357</v>
      </c>
    </row>
    <row r="19" spans="1:36" ht="25.05" customHeight="1" x14ac:dyDescent="0.2">
      <c r="A19" s="95">
        <v>17</v>
      </c>
      <c r="B19" s="95" t="s">
        <v>97</v>
      </c>
      <c r="C19" s="96">
        <v>0</v>
      </c>
      <c r="D19" s="97"/>
      <c r="E19" s="98">
        <v>1167265714</v>
      </c>
      <c r="F19" s="30">
        <v>0</v>
      </c>
      <c r="G19" s="30">
        <v>137023</v>
      </c>
      <c r="H19" s="30">
        <v>0</v>
      </c>
      <c r="I19" s="30">
        <v>1167402737</v>
      </c>
      <c r="J19" s="98">
        <v>1155677469</v>
      </c>
      <c r="K19" s="46">
        <v>172593</v>
      </c>
      <c r="L19" s="46">
        <v>0</v>
      </c>
      <c r="M19" s="46">
        <v>0</v>
      </c>
      <c r="N19" s="99">
        <v>1155850062</v>
      </c>
      <c r="O19" s="98">
        <v>11588245</v>
      </c>
      <c r="P19" s="99">
        <v>11552675</v>
      </c>
      <c r="Q19" s="100">
        <v>11552675</v>
      </c>
      <c r="R19" s="100">
        <v>0</v>
      </c>
      <c r="S19" s="98">
        <v>65210823</v>
      </c>
      <c r="T19" s="46">
        <v>0</v>
      </c>
      <c r="U19" s="46">
        <v>172593</v>
      </c>
      <c r="V19" s="46">
        <v>0</v>
      </c>
      <c r="W19" s="46">
        <v>0</v>
      </c>
      <c r="X19" s="46">
        <v>0</v>
      </c>
      <c r="Y19" s="99">
        <v>65383416</v>
      </c>
      <c r="Z19" s="98">
        <v>0</v>
      </c>
      <c r="AA19" s="46">
        <v>65383416</v>
      </c>
      <c r="AB19" s="46">
        <v>11552675</v>
      </c>
      <c r="AC19" s="46">
        <v>0</v>
      </c>
      <c r="AD19" s="46">
        <v>0</v>
      </c>
      <c r="AE19" s="100">
        <v>76936091</v>
      </c>
      <c r="AF19" s="98">
        <v>0</v>
      </c>
      <c r="AG19" s="46">
        <v>0</v>
      </c>
      <c r="AH19" s="46">
        <v>0</v>
      </c>
      <c r="AI19" s="99">
        <v>0</v>
      </c>
      <c r="AJ19" s="96">
        <v>76936091</v>
      </c>
    </row>
    <row r="20" spans="1:36" ht="25.05" customHeight="1" x14ac:dyDescent="0.2">
      <c r="A20" s="95">
        <v>18</v>
      </c>
      <c r="B20" s="95" t="s">
        <v>98</v>
      </c>
      <c r="C20" s="96">
        <v>0</v>
      </c>
      <c r="D20" s="97"/>
      <c r="E20" s="98">
        <v>948801605</v>
      </c>
      <c r="F20" s="30">
        <v>0</v>
      </c>
      <c r="G20" s="30">
        <v>786184</v>
      </c>
      <c r="H20" s="30">
        <v>0</v>
      </c>
      <c r="I20" s="30">
        <v>949587789</v>
      </c>
      <c r="J20" s="98">
        <v>943842388</v>
      </c>
      <c r="K20" s="46">
        <v>121686</v>
      </c>
      <c r="L20" s="46">
        <v>0</v>
      </c>
      <c r="M20" s="46">
        <v>0</v>
      </c>
      <c r="N20" s="99">
        <v>943964074</v>
      </c>
      <c r="O20" s="98">
        <v>4959217</v>
      </c>
      <c r="P20" s="99">
        <v>5623715</v>
      </c>
      <c r="Q20" s="100">
        <v>5623715</v>
      </c>
      <c r="R20" s="100">
        <v>0</v>
      </c>
      <c r="S20" s="98">
        <v>102508459</v>
      </c>
      <c r="T20" s="46">
        <v>0</v>
      </c>
      <c r="U20" s="46">
        <v>121686</v>
      </c>
      <c r="V20" s="46">
        <v>0</v>
      </c>
      <c r="W20" s="46">
        <v>0</v>
      </c>
      <c r="X20" s="46">
        <v>0</v>
      </c>
      <c r="Y20" s="99">
        <v>102630145</v>
      </c>
      <c r="Z20" s="98">
        <v>0</v>
      </c>
      <c r="AA20" s="46">
        <v>102630145</v>
      </c>
      <c r="AB20" s="46">
        <v>5623715</v>
      </c>
      <c r="AC20" s="46">
        <v>0</v>
      </c>
      <c r="AD20" s="46">
        <v>0</v>
      </c>
      <c r="AE20" s="100">
        <v>108253860</v>
      </c>
      <c r="AF20" s="98">
        <v>0</v>
      </c>
      <c r="AG20" s="46">
        <v>0</v>
      </c>
      <c r="AH20" s="46">
        <v>0</v>
      </c>
      <c r="AI20" s="99">
        <v>0</v>
      </c>
      <c r="AJ20" s="96">
        <v>108253860</v>
      </c>
    </row>
    <row r="21" spans="1:36" ht="25.05" customHeight="1" x14ac:dyDescent="0.2">
      <c r="A21" s="95">
        <v>19</v>
      </c>
      <c r="B21" s="95" t="s">
        <v>99</v>
      </c>
      <c r="C21" s="96">
        <v>0</v>
      </c>
      <c r="D21" s="97"/>
      <c r="E21" s="98">
        <v>3791515437</v>
      </c>
      <c r="F21" s="30">
        <v>0</v>
      </c>
      <c r="G21" s="30">
        <v>568054913</v>
      </c>
      <c r="H21" s="30">
        <v>0</v>
      </c>
      <c r="I21" s="30">
        <v>4359570350</v>
      </c>
      <c r="J21" s="98">
        <v>3722438694</v>
      </c>
      <c r="K21" s="46">
        <v>10087</v>
      </c>
      <c r="L21" s="46">
        <v>0</v>
      </c>
      <c r="M21" s="46">
        <v>0</v>
      </c>
      <c r="N21" s="99">
        <v>3722448781</v>
      </c>
      <c r="O21" s="98">
        <v>69076743</v>
      </c>
      <c r="P21" s="99">
        <v>637121569</v>
      </c>
      <c r="Q21" s="100">
        <v>637121569</v>
      </c>
      <c r="R21" s="100">
        <v>0</v>
      </c>
      <c r="S21" s="98">
        <v>101151162</v>
      </c>
      <c r="T21" s="46">
        <v>0</v>
      </c>
      <c r="U21" s="46">
        <v>10087</v>
      </c>
      <c r="V21" s="46">
        <v>0</v>
      </c>
      <c r="W21" s="46">
        <v>0</v>
      </c>
      <c r="X21" s="46">
        <v>0</v>
      </c>
      <c r="Y21" s="99">
        <v>101161249</v>
      </c>
      <c r="Z21" s="98">
        <v>0</v>
      </c>
      <c r="AA21" s="46">
        <v>101161249</v>
      </c>
      <c r="AB21" s="46">
        <v>637121569</v>
      </c>
      <c r="AC21" s="46">
        <v>0</v>
      </c>
      <c r="AD21" s="46">
        <v>0</v>
      </c>
      <c r="AE21" s="100">
        <v>738282818</v>
      </c>
      <c r="AF21" s="98">
        <v>0</v>
      </c>
      <c r="AG21" s="46">
        <v>0</v>
      </c>
      <c r="AH21" s="46">
        <v>0</v>
      </c>
      <c r="AI21" s="99">
        <v>0</v>
      </c>
      <c r="AJ21" s="96">
        <v>738282818</v>
      </c>
    </row>
    <row r="22" spans="1:36" ht="25.05" customHeight="1" x14ac:dyDescent="0.2">
      <c r="A22" s="95">
        <v>24</v>
      </c>
      <c r="B22" s="95" t="s">
        <v>100</v>
      </c>
      <c r="C22" s="96">
        <v>0</v>
      </c>
      <c r="D22" s="97"/>
      <c r="E22" s="98">
        <v>264026513</v>
      </c>
      <c r="F22" s="30">
        <v>0</v>
      </c>
      <c r="G22" s="30">
        <v>30014502</v>
      </c>
      <c r="H22" s="30">
        <v>0</v>
      </c>
      <c r="I22" s="30">
        <v>294041015</v>
      </c>
      <c r="J22" s="98">
        <v>253579900</v>
      </c>
      <c r="K22" s="46">
        <v>2014</v>
      </c>
      <c r="L22" s="46">
        <v>0</v>
      </c>
      <c r="M22" s="46">
        <v>0</v>
      </c>
      <c r="N22" s="99">
        <v>253581914</v>
      </c>
      <c r="O22" s="98">
        <v>10446613</v>
      </c>
      <c r="P22" s="99">
        <v>40459101</v>
      </c>
      <c r="Q22" s="100">
        <v>40459101</v>
      </c>
      <c r="R22" s="100">
        <v>0</v>
      </c>
      <c r="S22" s="98">
        <v>21112664</v>
      </c>
      <c r="T22" s="46">
        <v>0</v>
      </c>
      <c r="U22" s="46">
        <v>2014</v>
      </c>
      <c r="V22" s="46">
        <v>0</v>
      </c>
      <c r="W22" s="46">
        <v>0</v>
      </c>
      <c r="X22" s="46">
        <v>0</v>
      </c>
      <c r="Y22" s="99">
        <v>21114678</v>
      </c>
      <c r="Z22" s="98">
        <v>0</v>
      </c>
      <c r="AA22" s="46">
        <v>21114678</v>
      </c>
      <c r="AB22" s="46">
        <v>40459101</v>
      </c>
      <c r="AC22" s="46">
        <v>0</v>
      </c>
      <c r="AD22" s="46">
        <v>0</v>
      </c>
      <c r="AE22" s="100">
        <v>61573779</v>
      </c>
      <c r="AF22" s="98">
        <v>0</v>
      </c>
      <c r="AG22" s="46">
        <v>0</v>
      </c>
      <c r="AH22" s="46">
        <v>0</v>
      </c>
      <c r="AI22" s="99">
        <v>0</v>
      </c>
      <c r="AJ22" s="96">
        <v>61573779</v>
      </c>
    </row>
    <row r="23" spans="1:36" ht="25.05" customHeight="1" x14ac:dyDescent="0.2">
      <c r="A23" s="95">
        <v>25</v>
      </c>
      <c r="B23" s="95" t="s">
        <v>101</v>
      </c>
      <c r="C23" s="96">
        <v>0</v>
      </c>
      <c r="D23" s="97"/>
      <c r="E23" s="98">
        <v>361795232</v>
      </c>
      <c r="F23" s="30">
        <v>0</v>
      </c>
      <c r="G23" s="30">
        <v>1074632</v>
      </c>
      <c r="H23" s="30">
        <v>0</v>
      </c>
      <c r="I23" s="30">
        <v>362869864</v>
      </c>
      <c r="J23" s="98">
        <v>357272600</v>
      </c>
      <c r="K23" s="46">
        <v>135100</v>
      </c>
      <c r="L23" s="46">
        <v>0</v>
      </c>
      <c r="M23" s="46">
        <v>0</v>
      </c>
      <c r="N23" s="99">
        <v>357407700</v>
      </c>
      <c r="O23" s="98">
        <v>4522632</v>
      </c>
      <c r="P23" s="99">
        <v>5462164</v>
      </c>
      <c r="Q23" s="100">
        <v>5462164</v>
      </c>
      <c r="R23" s="100">
        <v>0</v>
      </c>
      <c r="S23" s="98">
        <v>80917103</v>
      </c>
      <c r="T23" s="46">
        <v>0</v>
      </c>
      <c r="U23" s="46">
        <v>135100</v>
      </c>
      <c r="V23" s="46">
        <v>0</v>
      </c>
      <c r="W23" s="46">
        <v>0</v>
      </c>
      <c r="X23" s="46">
        <v>0</v>
      </c>
      <c r="Y23" s="99">
        <v>81052203</v>
      </c>
      <c r="Z23" s="98">
        <v>0</v>
      </c>
      <c r="AA23" s="46">
        <v>81052203</v>
      </c>
      <c r="AB23" s="46">
        <v>5462164</v>
      </c>
      <c r="AC23" s="46">
        <v>0</v>
      </c>
      <c r="AD23" s="46">
        <v>0</v>
      </c>
      <c r="AE23" s="100">
        <v>86514367</v>
      </c>
      <c r="AF23" s="98">
        <v>0</v>
      </c>
      <c r="AG23" s="46">
        <v>0</v>
      </c>
      <c r="AH23" s="46">
        <v>0</v>
      </c>
      <c r="AI23" s="99">
        <v>0</v>
      </c>
      <c r="AJ23" s="96">
        <v>86514367</v>
      </c>
    </row>
    <row r="24" spans="1:36" ht="25.05" customHeight="1" x14ac:dyDescent="0.2">
      <c r="A24" s="95">
        <v>26</v>
      </c>
      <c r="B24" s="95" t="s">
        <v>102</v>
      </c>
      <c r="C24" s="96">
        <v>4500000</v>
      </c>
      <c r="D24" s="97"/>
      <c r="E24" s="98">
        <v>1013307067</v>
      </c>
      <c r="F24" s="30">
        <v>0</v>
      </c>
      <c r="G24" s="30">
        <v>49189807</v>
      </c>
      <c r="H24" s="30">
        <v>0</v>
      </c>
      <c r="I24" s="30">
        <v>1062496874</v>
      </c>
      <c r="J24" s="98">
        <v>1010305351</v>
      </c>
      <c r="K24" s="46">
        <v>25015197</v>
      </c>
      <c r="L24" s="46">
        <v>0</v>
      </c>
      <c r="M24" s="46">
        <v>0</v>
      </c>
      <c r="N24" s="99">
        <v>1035320548</v>
      </c>
      <c r="O24" s="98">
        <v>3001716</v>
      </c>
      <c r="P24" s="99">
        <v>27176326</v>
      </c>
      <c r="Q24" s="100">
        <v>27176326</v>
      </c>
      <c r="R24" s="100">
        <v>0</v>
      </c>
      <c r="S24" s="98">
        <v>151824814</v>
      </c>
      <c r="T24" s="46">
        <v>0</v>
      </c>
      <c r="U24" s="46">
        <v>25015197</v>
      </c>
      <c r="V24" s="46">
        <v>0</v>
      </c>
      <c r="W24" s="46">
        <v>0</v>
      </c>
      <c r="X24" s="46">
        <v>0</v>
      </c>
      <c r="Y24" s="99">
        <v>176840011</v>
      </c>
      <c r="Z24" s="98">
        <v>0</v>
      </c>
      <c r="AA24" s="46">
        <v>176840011</v>
      </c>
      <c r="AB24" s="46">
        <v>27176326</v>
      </c>
      <c r="AC24" s="46">
        <v>0</v>
      </c>
      <c r="AD24" s="46">
        <v>0</v>
      </c>
      <c r="AE24" s="100">
        <v>204016337</v>
      </c>
      <c r="AF24" s="98">
        <v>0</v>
      </c>
      <c r="AG24" s="46">
        <v>0</v>
      </c>
      <c r="AH24" s="46">
        <v>0</v>
      </c>
      <c r="AI24" s="99">
        <v>0</v>
      </c>
      <c r="AJ24" s="96">
        <v>204016337</v>
      </c>
    </row>
    <row r="25" spans="1:36" ht="25.05" customHeight="1" x14ac:dyDescent="0.2">
      <c r="A25" s="95">
        <v>27</v>
      </c>
      <c r="B25" s="95" t="s">
        <v>103</v>
      </c>
      <c r="C25" s="96">
        <v>4530716</v>
      </c>
      <c r="D25" s="97"/>
      <c r="E25" s="98">
        <v>862693912</v>
      </c>
      <c r="F25" s="30">
        <v>0</v>
      </c>
      <c r="G25" s="30">
        <v>0</v>
      </c>
      <c r="H25" s="30">
        <v>0</v>
      </c>
      <c r="I25" s="30">
        <v>862693912</v>
      </c>
      <c r="J25" s="98">
        <v>851828852</v>
      </c>
      <c r="K25" s="46">
        <v>0</v>
      </c>
      <c r="L25" s="46">
        <v>49868192</v>
      </c>
      <c r="M25" s="46">
        <v>0</v>
      </c>
      <c r="N25" s="99">
        <v>901697044</v>
      </c>
      <c r="O25" s="98">
        <v>10865060</v>
      </c>
      <c r="P25" s="99">
        <v>-39003132</v>
      </c>
      <c r="Q25" s="100">
        <v>0</v>
      </c>
      <c r="R25" s="100">
        <v>0</v>
      </c>
      <c r="S25" s="98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99">
        <v>0</v>
      </c>
      <c r="Z25" s="98">
        <v>0</v>
      </c>
      <c r="AA25" s="46">
        <v>0</v>
      </c>
      <c r="AB25" s="46">
        <v>0</v>
      </c>
      <c r="AC25" s="46">
        <v>0</v>
      </c>
      <c r="AD25" s="46">
        <v>0</v>
      </c>
      <c r="AE25" s="100">
        <v>0</v>
      </c>
      <c r="AF25" s="98">
        <v>39003132</v>
      </c>
      <c r="AG25" s="46">
        <v>0</v>
      </c>
      <c r="AH25" s="46">
        <v>0</v>
      </c>
      <c r="AI25" s="99">
        <v>39003132</v>
      </c>
      <c r="AJ25" s="96">
        <v>-39003132</v>
      </c>
    </row>
    <row r="26" spans="1:36" ht="25.05" customHeight="1" x14ac:dyDescent="0.2">
      <c r="A26" s="95">
        <v>30</v>
      </c>
      <c r="B26" s="95" t="s">
        <v>104</v>
      </c>
      <c r="C26" s="96">
        <v>0</v>
      </c>
      <c r="D26" s="97"/>
      <c r="E26" s="98">
        <v>8014658389</v>
      </c>
      <c r="F26" s="30">
        <v>0</v>
      </c>
      <c r="G26" s="30">
        <v>381875678</v>
      </c>
      <c r="H26" s="30">
        <v>0</v>
      </c>
      <c r="I26" s="30">
        <v>8396534067</v>
      </c>
      <c r="J26" s="98">
        <v>7942156814</v>
      </c>
      <c r="K26" s="46">
        <v>200738312</v>
      </c>
      <c r="L26" s="46">
        <v>0</v>
      </c>
      <c r="M26" s="46">
        <v>117172</v>
      </c>
      <c r="N26" s="99">
        <v>8143012298</v>
      </c>
      <c r="O26" s="98">
        <v>72501575</v>
      </c>
      <c r="P26" s="99">
        <v>253521769</v>
      </c>
      <c r="Q26" s="100">
        <v>253521769</v>
      </c>
      <c r="R26" s="100">
        <v>0</v>
      </c>
      <c r="S26" s="98">
        <v>331367574</v>
      </c>
      <c r="T26" s="46">
        <v>0</v>
      </c>
      <c r="U26" s="46">
        <v>200738312</v>
      </c>
      <c r="V26" s="46">
        <v>0</v>
      </c>
      <c r="W26" s="46">
        <v>0</v>
      </c>
      <c r="X26" s="46">
        <v>0</v>
      </c>
      <c r="Y26" s="99">
        <v>532105886</v>
      </c>
      <c r="Z26" s="98">
        <v>0</v>
      </c>
      <c r="AA26" s="46">
        <v>532105886</v>
      </c>
      <c r="AB26" s="46">
        <v>253521769</v>
      </c>
      <c r="AC26" s="46">
        <v>0</v>
      </c>
      <c r="AD26" s="46">
        <v>0</v>
      </c>
      <c r="AE26" s="100">
        <v>785627655</v>
      </c>
      <c r="AF26" s="98">
        <v>0</v>
      </c>
      <c r="AG26" s="46">
        <v>0</v>
      </c>
      <c r="AH26" s="46">
        <v>0</v>
      </c>
      <c r="AI26" s="99">
        <v>0</v>
      </c>
      <c r="AJ26" s="96">
        <v>785627655</v>
      </c>
    </row>
    <row r="27" spans="1:36" ht="27" customHeight="1" x14ac:dyDescent="0.2">
      <c r="A27" s="95">
        <v>31</v>
      </c>
      <c r="B27" s="95" t="s">
        <v>105</v>
      </c>
      <c r="C27" s="96">
        <v>0</v>
      </c>
      <c r="D27" s="97"/>
      <c r="E27" s="98">
        <v>2979898028</v>
      </c>
      <c r="F27" s="30">
        <v>112544000</v>
      </c>
      <c r="G27" s="30">
        <v>14794829</v>
      </c>
      <c r="H27" s="30">
        <v>0</v>
      </c>
      <c r="I27" s="30">
        <v>3107236857</v>
      </c>
      <c r="J27" s="98">
        <v>2937433068</v>
      </c>
      <c r="K27" s="46">
        <v>9765000</v>
      </c>
      <c r="L27" s="46">
        <v>0</v>
      </c>
      <c r="M27" s="46">
        <v>0</v>
      </c>
      <c r="N27" s="99">
        <v>2947198068</v>
      </c>
      <c r="O27" s="98">
        <v>42464960</v>
      </c>
      <c r="P27" s="99">
        <v>160038789</v>
      </c>
      <c r="Q27" s="100">
        <v>160038789</v>
      </c>
      <c r="R27" s="100">
        <v>0</v>
      </c>
      <c r="S27" s="98">
        <v>572376000</v>
      </c>
      <c r="T27" s="46">
        <v>112544000</v>
      </c>
      <c r="U27" s="46">
        <v>9765000</v>
      </c>
      <c r="V27" s="46">
        <v>0</v>
      </c>
      <c r="W27" s="46">
        <v>0</v>
      </c>
      <c r="X27" s="46">
        <v>0</v>
      </c>
      <c r="Y27" s="99">
        <v>469597000</v>
      </c>
      <c r="Z27" s="98">
        <v>0</v>
      </c>
      <c r="AA27" s="46">
        <v>469597000</v>
      </c>
      <c r="AB27" s="46">
        <v>160038789</v>
      </c>
      <c r="AC27" s="46">
        <v>0</v>
      </c>
      <c r="AD27" s="46">
        <v>0</v>
      </c>
      <c r="AE27" s="100">
        <v>629635789</v>
      </c>
      <c r="AF27" s="98">
        <v>0</v>
      </c>
      <c r="AG27" s="46">
        <v>0</v>
      </c>
      <c r="AH27" s="46">
        <v>0</v>
      </c>
      <c r="AI27" s="99">
        <v>0</v>
      </c>
      <c r="AJ27" s="96">
        <v>629635789</v>
      </c>
    </row>
    <row r="28" spans="1:36" ht="25.05" customHeight="1" x14ac:dyDescent="0.2">
      <c r="A28" s="95">
        <v>32</v>
      </c>
      <c r="B28" s="95" t="s">
        <v>106</v>
      </c>
      <c r="C28" s="96">
        <v>0</v>
      </c>
      <c r="D28" s="97"/>
      <c r="E28" s="98">
        <v>2914907098</v>
      </c>
      <c r="F28" s="30">
        <v>0</v>
      </c>
      <c r="G28" s="30">
        <v>425741</v>
      </c>
      <c r="H28" s="30">
        <v>0</v>
      </c>
      <c r="I28" s="30">
        <v>2915332839</v>
      </c>
      <c r="J28" s="98">
        <v>2789663417</v>
      </c>
      <c r="K28" s="46">
        <v>554285</v>
      </c>
      <c r="L28" s="46">
        <v>0</v>
      </c>
      <c r="M28" s="46">
        <v>0</v>
      </c>
      <c r="N28" s="99">
        <v>2790217702</v>
      </c>
      <c r="O28" s="98">
        <v>125243681</v>
      </c>
      <c r="P28" s="99">
        <v>125115137</v>
      </c>
      <c r="Q28" s="100">
        <v>125115137</v>
      </c>
      <c r="R28" s="100">
        <v>0</v>
      </c>
      <c r="S28" s="98">
        <v>126576228</v>
      </c>
      <c r="T28" s="46">
        <v>0</v>
      </c>
      <c r="U28" s="46">
        <v>554285</v>
      </c>
      <c r="V28" s="46">
        <v>0</v>
      </c>
      <c r="W28" s="46">
        <v>0</v>
      </c>
      <c r="X28" s="46">
        <v>0</v>
      </c>
      <c r="Y28" s="99">
        <v>127130513</v>
      </c>
      <c r="Z28" s="98">
        <v>0</v>
      </c>
      <c r="AA28" s="46">
        <v>127130513</v>
      </c>
      <c r="AB28" s="46">
        <v>125115137</v>
      </c>
      <c r="AC28" s="46">
        <v>0</v>
      </c>
      <c r="AD28" s="46">
        <v>0</v>
      </c>
      <c r="AE28" s="100">
        <v>252245650</v>
      </c>
      <c r="AF28" s="98">
        <v>0</v>
      </c>
      <c r="AG28" s="46">
        <v>0</v>
      </c>
      <c r="AH28" s="46">
        <v>0</v>
      </c>
      <c r="AI28" s="99">
        <v>0</v>
      </c>
      <c r="AJ28" s="96">
        <v>252245650</v>
      </c>
    </row>
    <row r="29" spans="1:36" ht="25.05" customHeight="1" x14ac:dyDescent="0.2">
      <c r="A29" s="95">
        <v>33</v>
      </c>
      <c r="B29" s="95" t="s">
        <v>107</v>
      </c>
      <c r="C29" s="96">
        <v>5089459</v>
      </c>
      <c r="D29" s="97"/>
      <c r="E29" s="98">
        <v>3769589477</v>
      </c>
      <c r="F29" s="30">
        <v>0</v>
      </c>
      <c r="G29" s="30">
        <v>103754179</v>
      </c>
      <c r="H29" s="30">
        <v>0</v>
      </c>
      <c r="I29" s="30">
        <v>3873343656</v>
      </c>
      <c r="J29" s="98">
        <v>3076915186</v>
      </c>
      <c r="K29" s="46">
        <v>72227241</v>
      </c>
      <c r="L29" s="46">
        <v>0</v>
      </c>
      <c r="M29" s="46">
        <v>0</v>
      </c>
      <c r="N29" s="99">
        <v>3149142427</v>
      </c>
      <c r="O29" s="98">
        <v>692674291</v>
      </c>
      <c r="P29" s="99">
        <v>724201229</v>
      </c>
      <c r="Q29" s="100">
        <v>107230564</v>
      </c>
      <c r="R29" s="100">
        <v>616970665</v>
      </c>
      <c r="S29" s="98">
        <v>0</v>
      </c>
      <c r="T29" s="46">
        <v>0</v>
      </c>
      <c r="U29" s="46">
        <v>72227241</v>
      </c>
      <c r="V29" s="46">
        <v>616970665</v>
      </c>
      <c r="W29" s="46">
        <v>0</v>
      </c>
      <c r="X29" s="46">
        <v>0</v>
      </c>
      <c r="Y29" s="99">
        <v>689197906</v>
      </c>
      <c r="Z29" s="98">
        <v>0</v>
      </c>
      <c r="AA29" s="46">
        <v>689197906</v>
      </c>
      <c r="AB29" s="46">
        <v>107230564</v>
      </c>
      <c r="AC29" s="46">
        <v>0</v>
      </c>
      <c r="AD29" s="46">
        <v>0</v>
      </c>
      <c r="AE29" s="100">
        <v>796428470</v>
      </c>
      <c r="AF29" s="98">
        <v>0</v>
      </c>
      <c r="AG29" s="46">
        <v>0</v>
      </c>
      <c r="AH29" s="46">
        <v>0</v>
      </c>
      <c r="AI29" s="99">
        <v>0</v>
      </c>
      <c r="AJ29" s="96">
        <v>796428470</v>
      </c>
    </row>
    <row r="30" spans="1:36" ht="25.05" customHeight="1" x14ac:dyDescent="0.2">
      <c r="A30" s="95">
        <v>34</v>
      </c>
      <c r="B30" s="95" t="s">
        <v>108</v>
      </c>
      <c r="C30" s="96">
        <v>0</v>
      </c>
      <c r="D30" s="97"/>
      <c r="E30" s="98">
        <v>2454061688</v>
      </c>
      <c r="F30" s="30">
        <v>0</v>
      </c>
      <c r="G30" s="30">
        <v>16748591</v>
      </c>
      <c r="H30" s="30">
        <v>0</v>
      </c>
      <c r="I30" s="30">
        <v>2470810279</v>
      </c>
      <c r="J30" s="98">
        <v>2412486831</v>
      </c>
      <c r="K30" s="46">
        <v>340534</v>
      </c>
      <c r="L30" s="46">
        <v>0</v>
      </c>
      <c r="M30" s="46">
        <v>0</v>
      </c>
      <c r="N30" s="99">
        <v>2412827365</v>
      </c>
      <c r="O30" s="98">
        <v>41574857</v>
      </c>
      <c r="P30" s="99">
        <v>57982914</v>
      </c>
      <c r="Q30" s="100">
        <v>57982914</v>
      </c>
      <c r="R30" s="100">
        <v>0</v>
      </c>
      <c r="S30" s="98">
        <v>340291029</v>
      </c>
      <c r="T30" s="46">
        <v>0</v>
      </c>
      <c r="U30" s="46">
        <v>340534</v>
      </c>
      <c r="V30" s="46">
        <v>0</v>
      </c>
      <c r="W30" s="46">
        <v>0</v>
      </c>
      <c r="X30" s="46">
        <v>0</v>
      </c>
      <c r="Y30" s="99">
        <v>340631563</v>
      </c>
      <c r="Z30" s="98">
        <v>0</v>
      </c>
      <c r="AA30" s="46">
        <v>340631563</v>
      </c>
      <c r="AB30" s="46">
        <v>57982914</v>
      </c>
      <c r="AC30" s="46">
        <v>0</v>
      </c>
      <c r="AD30" s="46">
        <v>0</v>
      </c>
      <c r="AE30" s="100">
        <v>398614477</v>
      </c>
      <c r="AF30" s="98">
        <v>0</v>
      </c>
      <c r="AG30" s="46">
        <v>0</v>
      </c>
      <c r="AH30" s="46">
        <v>0</v>
      </c>
      <c r="AI30" s="99">
        <v>0</v>
      </c>
      <c r="AJ30" s="96">
        <v>398614477</v>
      </c>
    </row>
    <row r="31" spans="1:36" ht="25.05" customHeight="1" x14ac:dyDescent="0.2">
      <c r="A31" s="95">
        <v>35</v>
      </c>
      <c r="B31" s="95" t="s">
        <v>109</v>
      </c>
      <c r="C31" s="96">
        <v>0</v>
      </c>
      <c r="D31" s="97"/>
      <c r="E31" s="98">
        <v>1409152735</v>
      </c>
      <c r="F31" s="30">
        <v>0</v>
      </c>
      <c r="G31" s="30">
        <v>70600</v>
      </c>
      <c r="H31" s="30">
        <v>0</v>
      </c>
      <c r="I31" s="30">
        <v>1409223335</v>
      </c>
      <c r="J31" s="98">
        <v>1401491438</v>
      </c>
      <c r="K31" s="46">
        <v>0</v>
      </c>
      <c r="L31" s="46">
        <v>3130909</v>
      </c>
      <c r="M31" s="46">
        <v>0</v>
      </c>
      <c r="N31" s="99">
        <v>1404622347</v>
      </c>
      <c r="O31" s="98">
        <v>7661297</v>
      </c>
      <c r="P31" s="99">
        <v>4600988</v>
      </c>
      <c r="Q31" s="100">
        <v>4600988</v>
      </c>
      <c r="R31" s="100">
        <v>0</v>
      </c>
      <c r="S31" s="98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99">
        <v>0</v>
      </c>
      <c r="Z31" s="98">
        <v>0</v>
      </c>
      <c r="AA31" s="46">
        <v>0</v>
      </c>
      <c r="AB31" s="46">
        <v>4600988</v>
      </c>
      <c r="AC31" s="46">
        <v>0</v>
      </c>
      <c r="AD31" s="46">
        <v>0</v>
      </c>
      <c r="AE31" s="100">
        <v>4600988</v>
      </c>
      <c r="AF31" s="98">
        <v>0</v>
      </c>
      <c r="AG31" s="46">
        <v>0</v>
      </c>
      <c r="AH31" s="46">
        <v>0</v>
      </c>
      <c r="AI31" s="99">
        <v>0</v>
      </c>
      <c r="AJ31" s="96">
        <v>4600988</v>
      </c>
    </row>
    <row r="32" spans="1:36" ht="25.05" customHeight="1" x14ac:dyDescent="0.2">
      <c r="A32" s="95">
        <v>36</v>
      </c>
      <c r="B32" s="95" t="s">
        <v>110</v>
      </c>
      <c r="C32" s="96">
        <v>0</v>
      </c>
      <c r="D32" s="97"/>
      <c r="E32" s="98">
        <v>2303817363</v>
      </c>
      <c r="F32" s="30">
        <v>0</v>
      </c>
      <c r="G32" s="30">
        <v>0</v>
      </c>
      <c r="H32" s="30">
        <v>0</v>
      </c>
      <c r="I32" s="30">
        <v>2303817363</v>
      </c>
      <c r="J32" s="98">
        <v>2185700716</v>
      </c>
      <c r="K32" s="46">
        <v>707482</v>
      </c>
      <c r="L32" s="46">
        <v>0</v>
      </c>
      <c r="M32" s="46">
        <v>517295</v>
      </c>
      <c r="N32" s="99">
        <v>2186925493</v>
      </c>
      <c r="O32" s="98">
        <v>118116647</v>
      </c>
      <c r="P32" s="99">
        <v>116891870</v>
      </c>
      <c r="Q32" s="100">
        <v>0</v>
      </c>
      <c r="R32" s="100">
        <v>116891870</v>
      </c>
      <c r="S32" s="98">
        <v>57659930</v>
      </c>
      <c r="T32" s="46">
        <v>0</v>
      </c>
      <c r="U32" s="46">
        <v>707482</v>
      </c>
      <c r="V32" s="46">
        <v>116891870</v>
      </c>
      <c r="W32" s="46">
        <v>0</v>
      </c>
      <c r="X32" s="46">
        <v>0</v>
      </c>
      <c r="Y32" s="99">
        <v>175259282</v>
      </c>
      <c r="Z32" s="98">
        <v>0</v>
      </c>
      <c r="AA32" s="46">
        <v>175259282</v>
      </c>
      <c r="AB32" s="46">
        <v>0</v>
      </c>
      <c r="AC32" s="46">
        <v>0</v>
      </c>
      <c r="AD32" s="46">
        <v>0</v>
      </c>
      <c r="AE32" s="100">
        <v>175259282</v>
      </c>
      <c r="AF32" s="98">
        <v>0</v>
      </c>
      <c r="AG32" s="46">
        <v>0</v>
      </c>
      <c r="AH32" s="46">
        <v>0</v>
      </c>
      <c r="AI32" s="99">
        <v>0</v>
      </c>
      <c r="AJ32" s="96">
        <v>175259282</v>
      </c>
    </row>
    <row r="33" spans="1:36" ht="25.05" customHeight="1" x14ac:dyDescent="0.2">
      <c r="A33" s="95">
        <v>37</v>
      </c>
      <c r="B33" s="95" t="s">
        <v>111</v>
      </c>
      <c r="C33" s="96">
        <v>0</v>
      </c>
      <c r="D33" s="97"/>
      <c r="E33" s="98">
        <v>881226606</v>
      </c>
      <c r="F33" s="30">
        <v>0</v>
      </c>
      <c r="G33" s="30">
        <v>70227009</v>
      </c>
      <c r="H33" s="30">
        <v>0</v>
      </c>
      <c r="I33" s="30">
        <v>951453615</v>
      </c>
      <c r="J33" s="98">
        <v>881349734</v>
      </c>
      <c r="K33" s="46">
        <v>0</v>
      </c>
      <c r="L33" s="46">
        <v>0</v>
      </c>
      <c r="M33" s="46">
        <v>0</v>
      </c>
      <c r="N33" s="99">
        <v>881349734</v>
      </c>
      <c r="O33" s="98">
        <v>-123128</v>
      </c>
      <c r="P33" s="99">
        <v>70103881</v>
      </c>
      <c r="Q33" s="100">
        <v>70103881</v>
      </c>
      <c r="R33" s="100">
        <v>0</v>
      </c>
      <c r="S33" s="98">
        <v>10728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99">
        <v>10728</v>
      </c>
      <c r="Z33" s="98">
        <v>0</v>
      </c>
      <c r="AA33" s="46">
        <v>10728</v>
      </c>
      <c r="AB33" s="46">
        <v>70103881</v>
      </c>
      <c r="AC33" s="46">
        <v>0</v>
      </c>
      <c r="AD33" s="46">
        <v>0</v>
      </c>
      <c r="AE33" s="100">
        <v>70114609</v>
      </c>
      <c r="AF33" s="98">
        <v>0</v>
      </c>
      <c r="AG33" s="46">
        <v>0</v>
      </c>
      <c r="AH33" s="46">
        <v>0</v>
      </c>
      <c r="AI33" s="99">
        <v>0</v>
      </c>
      <c r="AJ33" s="96">
        <v>70114609</v>
      </c>
    </row>
    <row r="34" spans="1:36" ht="25.05" customHeight="1" x14ac:dyDescent="0.2">
      <c r="A34" s="95">
        <v>38</v>
      </c>
      <c r="B34" s="95" t="s">
        <v>112</v>
      </c>
      <c r="C34" s="96">
        <v>0</v>
      </c>
      <c r="D34" s="97"/>
      <c r="E34" s="98">
        <v>145487062</v>
      </c>
      <c r="F34" s="30">
        <v>0</v>
      </c>
      <c r="G34" s="30">
        <v>6399644</v>
      </c>
      <c r="H34" s="30">
        <v>0</v>
      </c>
      <c r="I34" s="30">
        <v>151886706</v>
      </c>
      <c r="J34" s="98">
        <v>140108090</v>
      </c>
      <c r="K34" s="46">
        <v>0</v>
      </c>
      <c r="L34" s="46">
        <v>0</v>
      </c>
      <c r="M34" s="46">
        <v>0</v>
      </c>
      <c r="N34" s="99">
        <v>140108090</v>
      </c>
      <c r="O34" s="98">
        <v>5378972</v>
      </c>
      <c r="P34" s="99">
        <v>11778616</v>
      </c>
      <c r="Q34" s="100">
        <v>11778616</v>
      </c>
      <c r="R34" s="100">
        <v>0</v>
      </c>
      <c r="S34" s="98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99">
        <v>0</v>
      </c>
      <c r="Z34" s="98">
        <v>0</v>
      </c>
      <c r="AA34" s="46">
        <v>0</v>
      </c>
      <c r="AB34" s="46">
        <v>11778616</v>
      </c>
      <c r="AC34" s="46">
        <v>0</v>
      </c>
      <c r="AD34" s="46">
        <v>0</v>
      </c>
      <c r="AE34" s="100">
        <v>11778616</v>
      </c>
      <c r="AF34" s="98">
        <v>0</v>
      </c>
      <c r="AG34" s="46">
        <v>0</v>
      </c>
      <c r="AH34" s="46">
        <v>0</v>
      </c>
      <c r="AI34" s="99">
        <v>0</v>
      </c>
      <c r="AJ34" s="96">
        <v>11778616</v>
      </c>
    </row>
    <row r="35" spans="1:36" ht="25.05" customHeight="1" x14ac:dyDescent="0.2">
      <c r="A35" s="95">
        <v>40</v>
      </c>
      <c r="B35" s="95" t="s">
        <v>113</v>
      </c>
      <c r="C35" s="96">
        <v>0</v>
      </c>
      <c r="D35" s="97"/>
      <c r="E35" s="98">
        <v>264996292</v>
      </c>
      <c r="F35" s="30">
        <v>0</v>
      </c>
      <c r="G35" s="30">
        <v>20697509</v>
      </c>
      <c r="H35" s="30">
        <v>0</v>
      </c>
      <c r="I35" s="30">
        <v>285693801</v>
      </c>
      <c r="J35" s="98">
        <v>248962853</v>
      </c>
      <c r="K35" s="46">
        <v>10123178</v>
      </c>
      <c r="L35" s="46">
        <v>0</v>
      </c>
      <c r="M35" s="46">
        <v>0</v>
      </c>
      <c r="N35" s="99">
        <v>259086031</v>
      </c>
      <c r="O35" s="98">
        <v>16033439</v>
      </c>
      <c r="P35" s="99">
        <v>26607770</v>
      </c>
      <c r="Q35" s="100">
        <v>26607770</v>
      </c>
      <c r="R35" s="100">
        <v>0</v>
      </c>
      <c r="S35" s="98">
        <v>0</v>
      </c>
      <c r="T35" s="46">
        <v>0</v>
      </c>
      <c r="U35" s="46">
        <v>10123178</v>
      </c>
      <c r="V35" s="46">
        <v>0</v>
      </c>
      <c r="W35" s="46">
        <v>0</v>
      </c>
      <c r="X35" s="46">
        <v>0</v>
      </c>
      <c r="Y35" s="99">
        <v>10123178</v>
      </c>
      <c r="Z35" s="98">
        <v>0</v>
      </c>
      <c r="AA35" s="46">
        <v>10123178</v>
      </c>
      <c r="AB35" s="46">
        <v>26607770</v>
      </c>
      <c r="AC35" s="46">
        <v>0</v>
      </c>
      <c r="AD35" s="46">
        <v>0</v>
      </c>
      <c r="AE35" s="100">
        <v>36730948</v>
      </c>
      <c r="AF35" s="98">
        <v>0</v>
      </c>
      <c r="AG35" s="46">
        <v>0</v>
      </c>
      <c r="AH35" s="46">
        <v>0</v>
      </c>
      <c r="AI35" s="99">
        <v>0</v>
      </c>
      <c r="AJ35" s="96">
        <v>36730948</v>
      </c>
    </row>
    <row r="36" spans="1:36" ht="25.05" customHeight="1" x14ac:dyDescent="0.2">
      <c r="A36" s="95">
        <v>41</v>
      </c>
      <c r="B36" s="95" t="s">
        <v>114</v>
      </c>
      <c r="C36" s="96">
        <v>0</v>
      </c>
      <c r="D36" s="97"/>
      <c r="E36" s="98">
        <v>85544108</v>
      </c>
      <c r="F36" s="30">
        <v>0</v>
      </c>
      <c r="G36" s="30">
        <v>8051595</v>
      </c>
      <c r="H36" s="30">
        <v>0</v>
      </c>
      <c r="I36" s="30">
        <v>93595703</v>
      </c>
      <c r="J36" s="98">
        <v>86330841</v>
      </c>
      <c r="K36" s="46">
        <v>0</v>
      </c>
      <c r="L36" s="46">
        <v>0</v>
      </c>
      <c r="M36" s="46">
        <v>0</v>
      </c>
      <c r="N36" s="99">
        <v>86330841</v>
      </c>
      <c r="O36" s="98">
        <v>-786733</v>
      </c>
      <c r="P36" s="99">
        <v>7264862</v>
      </c>
      <c r="Q36" s="100">
        <v>7264862</v>
      </c>
      <c r="R36" s="100">
        <v>0</v>
      </c>
      <c r="S36" s="98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99">
        <v>0</v>
      </c>
      <c r="Z36" s="98">
        <v>0</v>
      </c>
      <c r="AA36" s="46">
        <v>0</v>
      </c>
      <c r="AB36" s="46">
        <v>7264862</v>
      </c>
      <c r="AC36" s="46">
        <v>0</v>
      </c>
      <c r="AD36" s="46">
        <v>0</v>
      </c>
      <c r="AE36" s="100">
        <v>7264862</v>
      </c>
      <c r="AF36" s="98">
        <v>0</v>
      </c>
      <c r="AG36" s="46">
        <v>0</v>
      </c>
      <c r="AH36" s="46">
        <v>0</v>
      </c>
      <c r="AI36" s="99">
        <v>0</v>
      </c>
      <c r="AJ36" s="96">
        <v>7264862</v>
      </c>
    </row>
    <row r="37" spans="1:36" ht="25.05" customHeight="1" x14ac:dyDescent="0.2">
      <c r="A37" s="95">
        <v>43</v>
      </c>
      <c r="B37" s="95" t="s">
        <v>115</v>
      </c>
      <c r="C37" s="96">
        <v>0</v>
      </c>
      <c r="D37" s="97"/>
      <c r="E37" s="98">
        <v>507008193</v>
      </c>
      <c r="F37" s="30">
        <v>0</v>
      </c>
      <c r="G37" s="30">
        <v>575686</v>
      </c>
      <c r="H37" s="30">
        <v>0</v>
      </c>
      <c r="I37" s="30">
        <v>507583879</v>
      </c>
      <c r="J37" s="98">
        <v>490046097</v>
      </c>
      <c r="K37" s="46">
        <v>0</v>
      </c>
      <c r="L37" s="46">
        <v>0</v>
      </c>
      <c r="M37" s="46">
        <v>0</v>
      </c>
      <c r="N37" s="99">
        <v>490046097</v>
      </c>
      <c r="O37" s="98">
        <v>16962096</v>
      </c>
      <c r="P37" s="99">
        <v>17537782</v>
      </c>
      <c r="Q37" s="100">
        <v>17537782</v>
      </c>
      <c r="R37" s="100">
        <v>0</v>
      </c>
      <c r="S37" s="98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99">
        <v>0</v>
      </c>
      <c r="Z37" s="98">
        <v>0</v>
      </c>
      <c r="AA37" s="46">
        <v>0</v>
      </c>
      <c r="AB37" s="46">
        <v>17537782</v>
      </c>
      <c r="AC37" s="46">
        <v>0</v>
      </c>
      <c r="AD37" s="46">
        <v>0</v>
      </c>
      <c r="AE37" s="100">
        <v>17537782</v>
      </c>
      <c r="AF37" s="98">
        <v>0</v>
      </c>
      <c r="AG37" s="46">
        <v>0</v>
      </c>
      <c r="AH37" s="46">
        <v>0</v>
      </c>
      <c r="AI37" s="99">
        <v>0</v>
      </c>
      <c r="AJ37" s="96">
        <v>17537782</v>
      </c>
    </row>
    <row r="38" spans="1:36" ht="25.05" customHeight="1" x14ac:dyDescent="0.2">
      <c r="A38" s="95">
        <v>44</v>
      </c>
      <c r="B38" s="95" t="s">
        <v>116</v>
      </c>
      <c r="C38" s="96">
        <v>0</v>
      </c>
      <c r="D38" s="97"/>
      <c r="E38" s="98">
        <v>185938929</v>
      </c>
      <c r="F38" s="30">
        <v>0</v>
      </c>
      <c r="G38" s="30">
        <v>10796435</v>
      </c>
      <c r="H38" s="30">
        <v>0</v>
      </c>
      <c r="I38" s="30">
        <v>196735364</v>
      </c>
      <c r="J38" s="98">
        <v>191910009</v>
      </c>
      <c r="K38" s="46">
        <v>364</v>
      </c>
      <c r="L38" s="46">
        <v>0</v>
      </c>
      <c r="M38" s="46">
        <v>0</v>
      </c>
      <c r="N38" s="99">
        <v>191910373</v>
      </c>
      <c r="O38" s="98">
        <v>-5971080</v>
      </c>
      <c r="P38" s="99">
        <v>4824991</v>
      </c>
      <c r="Q38" s="100">
        <v>4824991</v>
      </c>
      <c r="R38" s="100">
        <v>0</v>
      </c>
      <c r="S38" s="98">
        <v>11863663</v>
      </c>
      <c r="T38" s="46">
        <v>0</v>
      </c>
      <c r="U38" s="46">
        <v>364</v>
      </c>
      <c r="V38" s="46">
        <v>0</v>
      </c>
      <c r="W38" s="46">
        <v>0</v>
      </c>
      <c r="X38" s="46">
        <v>0</v>
      </c>
      <c r="Y38" s="99">
        <v>11864027</v>
      </c>
      <c r="Z38" s="98">
        <v>0</v>
      </c>
      <c r="AA38" s="46">
        <v>11864027</v>
      </c>
      <c r="AB38" s="46">
        <v>4824991</v>
      </c>
      <c r="AC38" s="46">
        <v>0</v>
      </c>
      <c r="AD38" s="46">
        <v>0</v>
      </c>
      <c r="AE38" s="100">
        <v>16689018</v>
      </c>
      <c r="AF38" s="98">
        <v>0</v>
      </c>
      <c r="AG38" s="46">
        <v>0</v>
      </c>
      <c r="AH38" s="46">
        <v>0</v>
      </c>
      <c r="AI38" s="99">
        <v>0</v>
      </c>
      <c r="AJ38" s="96">
        <v>16689018</v>
      </c>
    </row>
    <row r="39" spans="1:36" ht="25.05" customHeight="1" x14ac:dyDescent="0.2">
      <c r="A39" s="95">
        <v>45</v>
      </c>
      <c r="B39" s="95" t="s">
        <v>117</v>
      </c>
      <c r="C39" s="96">
        <v>0</v>
      </c>
      <c r="D39" s="97"/>
      <c r="E39" s="98">
        <v>119304781</v>
      </c>
      <c r="F39" s="30">
        <v>0</v>
      </c>
      <c r="G39" s="30">
        <v>10988534</v>
      </c>
      <c r="H39" s="30">
        <v>0</v>
      </c>
      <c r="I39" s="30">
        <v>130293315</v>
      </c>
      <c r="J39" s="98">
        <v>114903667</v>
      </c>
      <c r="K39" s="46">
        <v>0</v>
      </c>
      <c r="L39" s="46">
        <v>0</v>
      </c>
      <c r="M39" s="46">
        <v>0</v>
      </c>
      <c r="N39" s="99">
        <v>114903667</v>
      </c>
      <c r="O39" s="98">
        <v>4401114</v>
      </c>
      <c r="P39" s="99">
        <v>15389648</v>
      </c>
      <c r="Q39" s="100">
        <v>15389648</v>
      </c>
      <c r="R39" s="100">
        <v>0</v>
      </c>
      <c r="S39" s="98">
        <v>3000000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99">
        <v>3000000</v>
      </c>
      <c r="Z39" s="98">
        <v>0</v>
      </c>
      <c r="AA39" s="46">
        <v>3000000</v>
      </c>
      <c r="AB39" s="46">
        <v>15389648</v>
      </c>
      <c r="AC39" s="46">
        <v>0</v>
      </c>
      <c r="AD39" s="46">
        <v>0</v>
      </c>
      <c r="AE39" s="100">
        <v>18389648</v>
      </c>
      <c r="AF39" s="98">
        <v>0</v>
      </c>
      <c r="AG39" s="46">
        <v>0</v>
      </c>
      <c r="AH39" s="46">
        <v>0</v>
      </c>
      <c r="AI39" s="99">
        <v>0</v>
      </c>
      <c r="AJ39" s="96">
        <v>18389648</v>
      </c>
    </row>
    <row r="40" spans="1:36" ht="25.05" customHeight="1" x14ac:dyDescent="0.2">
      <c r="A40" s="95">
        <v>46</v>
      </c>
      <c r="B40" s="95" t="s">
        <v>118</v>
      </c>
      <c r="C40" s="96">
        <v>0</v>
      </c>
      <c r="D40" s="97"/>
      <c r="E40" s="98">
        <v>273987347</v>
      </c>
      <c r="F40" s="30">
        <v>0</v>
      </c>
      <c r="G40" s="30">
        <v>55578345</v>
      </c>
      <c r="H40" s="30">
        <v>0</v>
      </c>
      <c r="I40" s="30">
        <v>329565692</v>
      </c>
      <c r="J40" s="98">
        <v>274020968</v>
      </c>
      <c r="K40" s="46">
        <v>0</v>
      </c>
      <c r="L40" s="46">
        <v>0</v>
      </c>
      <c r="M40" s="46">
        <v>0</v>
      </c>
      <c r="N40" s="99">
        <v>274020968</v>
      </c>
      <c r="O40" s="98">
        <v>-33621</v>
      </c>
      <c r="P40" s="99">
        <v>55544724</v>
      </c>
      <c r="Q40" s="100">
        <v>55544724</v>
      </c>
      <c r="R40" s="100">
        <v>0</v>
      </c>
      <c r="S40" s="98">
        <v>13357000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99">
        <v>13357000</v>
      </c>
      <c r="Z40" s="98">
        <v>0</v>
      </c>
      <c r="AA40" s="46">
        <v>13357000</v>
      </c>
      <c r="AB40" s="46">
        <v>55544724</v>
      </c>
      <c r="AC40" s="46">
        <v>0</v>
      </c>
      <c r="AD40" s="46">
        <v>0</v>
      </c>
      <c r="AE40" s="100">
        <v>68901724</v>
      </c>
      <c r="AF40" s="98">
        <v>0</v>
      </c>
      <c r="AG40" s="46">
        <v>0</v>
      </c>
      <c r="AH40" s="46">
        <v>0</v>
      </c>
      <c r="AI40" s="99">
        <v>0</v>
      </c>
      <c r="AJ40" s="96">
        <v>68901724</v>
      </c>
    </row>
    <row r="41" spans="1:36" ht="25.05" customHeight="1" x14ac:dyDescent="0.2">
      <c r="A41" s="95">
        <v>47</v>
      </c>
      <c r="B41" s="95" t="s">
        <v>119</v>
      </c>
      <c r="C41" s="96">
        <v>0</v>
      </c>
      <c r="D41" s="97"/>
      <c r="E41" s="98">
        <v>352678272</v>
      </c>
      <c r="F41" s="30">
        <v>0</v>
      </c>
      <c r="G41" s="30">
        <v>57402622</v>
      </c>
      <c r="H41" s="30">
        <v>0</v>
      </c>
      <c r="I41" s="30">
        <v>410080894</v>
      </c>
      <c r="J41" s="98">
        <v>337520860</v>
      </c>
      <c r="K41" s="46">
        <v>39692</v>
      </c>
      <c r="L41" s="46">
        <v>0</v>
      </c>
      <c r="M41" s="46">
        <v>0</v>
      </c>
      <c r="N41" s="99">
        <v>337560552</v>
      </c>
      <c r="O41" s="98">
        <v>15157412</v>
      </c>
      <c r="P41" s="99">
        <v>72520342</v>
      </c>
      <c r="Q41" s="100">
        <v>72520342</v>
      </c>
      <c r="R41" s="100">
        <v>0</v>
      </c>
      <c r="S41" s="98">
        <v>82314598</v>
      </c>
      <c r="T41" s="46">
        <v>0</v>
      </c>
      <c r="U41" s="46">
        <v>39692</v>
      </c>
      <c r="V41" s="46">
        <v>0</v>
      </c>
      <c r="W41" s="46">
        <v>0</v>
      </c>
      <c r="X41" s="46">
        <v>0</v>
      </c>
      <c r="Y41" s="99">
        <v>82354290</v>
      </c>
      <c r="Z41" s="98">
        <v>0</v>
      </c>
      <c r="AA41" s="46">
        <v>82354290</v>
      </c>
      <c r="AB41" s="46">
        <v>72520342</v>
      </c>
      <c r="AC41" s="46">
        <v>0</v>
      </c>
      <c r="AD41" s="46">
        <v>0</v>
      </c>
      <c r="AE41" s="100">
        <v>154874632</v>
      </c>
      <c r="AF41" s="98">
        <v>0</v>
      </c>
      <c r="AG41" s="46">
        <v>0</v>
      </c>
      <c r="AH41" s="46">
        <v>0</v>
      </c>
      <c r="AI41" s="99">
        <v>0</v>
      </c>
      <c r="AJ41" s="96">
        <v>154874632</v>
      </c>
    </row>
    <row r="42" spans="1:36" ht="25.05" customHeight="1" x14ac:dyDescent="0.2">
      <c r="A42" s="95">
        <v>50</v>
      </c>
      <c r="B42" s="95" t="s">
        <v>120</v>
      </c>
      <c r="C42" s="96">
        <v>295000000</v>
      </c>
      <c r="D42" s="97"/>
      <c r="E42" s="98">
        <v>4677915816</v>
      </c>
      <c r="F42" s="30">
        <v>0</v>
      </c>
      <c r="G42" s="30">
        <v>20934034</v>
      </c>
      <c r="H42" s="30">
        <v>0</v>
      </c>
      <c r="I42" s="30">
        <v>4698849850</v>
      </c>
      <c r="J42" s="98">
        <v>4507843507</v>
      </c>
      <c r="K42" s="46">
        <v>100000130</v>
      </c>
      <c r="L42" s="46">
        <v>0</v>
      </c>
      <c r="M42" s="46">
        <v>0</v>
      </c>
      <c r="N42" s="99">
        <v>4607843637</v>
      </c>
      <c r="O42" s="98">
        <v>170072309</v>
      </c>
      <c r="P42" s="99">
        <v>91006213</v>
      </c>
      <c r="Q42" s="100">
        <v>91006213</v>
      </c>
      <c r="R42" s="100">
        <v>0</v>
      </c>
      <c r="S42" s="98">
        <v>522856</v>
      </c>
      <c r="T42" s="46">
        <v>0</v>
      </c>
      <c r="U42" s="46">
        <v>100000130</v>
      </c>
      <c r="V42" s="46">
        <v>0</v>
      </c>
      <c r="W42" s="46">
        <v>0</v>
      </c>
      <c r="X42" s="46">
        <v>0</v>
      </c>
      <c r="Y42" s="99">
        <v>100522986</v>
      </c>
      <c r="Z42" s="98">
        <v>0</v>
      </c>
      <c r="AA42" s="46">
        <v>100522986</v>
      </c>
      <c r="AB42" s="46">
        <v>91006213</v>
      </c>
      <c r="AC42" s="46">
        <v>0</v>
      </c>
      <c r="AD42" s="46">
        <v>0</v>
      </c>
      <c r="AE42" s="100">
        <v>191529199</v>
      </c>
      <c r="AF42" s="98">
        <v>0</v>
      </c>
      <c r="AG42" s="46">
        <v>0</v>
      </c>
      <c r="AH42" s="46">
        <v>0</v>
      </c>
      <c r="AI42" s="99">
        <v>0</v>
      </c>
      <c r="AJ42" s="96">
        <v>191529199</v>
      </c>
    </row>
    <row r="43" spans="1:36" ht="25.05" customHeight="1" thickBot="1" x14ac:dyDescent="0.25">
      <c r="A43" s="38">
        <v>51</v>
      </c>
      <c r="B43" s="38" t="s">
        <v>121</v>
      </c>
      <c r="C43" s="101">
        <v>0</v>
      </c>
      <c r="D43" s="102"/>
      <c r="E43" s="103">
        <v>4622635044</v>
      </c>
      <c r="F43" s="30">
        <v>0</v>
      </c>
      <c r="G43" s="30">
        <v>287828608</v>
      </c>
      <c r="H43" s="30">
        <v>0</v>
      </c>
      <c r="I43" s="30">
        <v>4910463652</v>
      </c>
      <c r="J43" s="103">
        <v>4529626644</v>
      </c>
      <c r="K43" s="104">
        <v>229911640</v>
      </c>
      <c r="L43" s="104">
        <v>0</v>
      </c>
      <c r="M43" s="104">
        <v>0</v>
      </c>
      <c r="N43" s="105">
        <v>4759538284</v>
      </c>
      <c r="O43" s="103">
        <v>93008400</v>
      </c>
      <c r="P43" s="105">
        <v>150925368</v>
      </c>
      <c r="Q43" s="106">
        <v>150925368</v>
      </c>
      <c r="R43" s="106">
        <v>0</v>
      </c>
      <c r="S43" s="103">
        <v>0</v>
      </c>
      <c r="T43" s="104">
        <v>0</v>
      </c>
      <c r="U43" s="104">
        <v>229911640</v>
      </c>
      <c r="V43" s="104">
        <v>0</v>
      </c>
      <c r="W43" s="104">
        <v>0</v>
      </c>
      <c r="X43" s="104">
        <v>0</v>
      </c>
      <c r="Y43" s="105">
        <v>229911640</v>
      </c>
      <c r="Z43" s="103">
        <v>0</v>
      </c>
      <c r="AA43" s="104">
        <v>229911640</v>
      </c>
      <c r="AB43" s="104">
        <v>150925368</v>
      </c>
      <c r="AC43" s="104">
        <v>0</v>
      </c>
      <c r="AD43" s="104">
        <v>0</v>
      </c>
      <c r="AE43" s="107">
        <v>380837008</v>
      </c>
      <c r="AF43" s="103">
        <v>0</v>
      </c>
      <c r="AG43" s="104">
        <v>0</v>
      </c>
      <c r="AH43" s="104">
        <v>0</v>
      </c>
      <c r="AI43" s="105">
        <v>0</v>
      </c>
      <c r="AJ43" s="101">
        <v>380837008</v>
      </c>
    </row>
    <row r="44" spans="1:36" x14ac:dyDescent="0.2">
      <c r="O44" s="3">
        <f>SUM(O5:O43)</f>
        <v>3485913421</v>
      </c>
      <c r="P44" s="3">
        <f>SUM(P5:P43)</f>
        <v>4804490596</v>
      </c>
      <c r="Y44" s="3">
        <f>SUM(Y5:Y43)</f>
        <v>7942184989</v>
      </c>
    </row>
    <row r="52" spans="11:11" x14ac:dyDescent="0.2">
      <c r="K52" s="3"/>
    </row>
  </sheetData>
  <mergeCells count="3">
    <mergeCell ref="S3:Y3"/>
    <mergeCell ref="Z3:AE3"/>
    <mergeCell ref="AF3:AJ3"/>
  </mergeCells>
  <phoneticPr fontId="1"/>
  <pageMargins left="0.7" right="0.7" top="0.75" bottom="0.75" header="0.3" footer="0.3"/>
  <pageSetup paperSize="8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9E44C-C38E-4C88-B082-121DCB04B350}">
  <sheetPr codeName="Sheet11"/>
  <dimension ref="A1:AK52"/>
  <sheetViews>
    <sheetView zoomScale="75" zoomScaleNormal="75" workbookViewId="0">
      <selection activeCell="O44" sqref="O44"/>
    </sheetView>
  </sheetViews>
  <sheetFormatPr defaultColWidth="9" defaultRowHeight="13.2" x14ac:dyDescent="0.2"/>
  <cols>
    <col min="1" max="1" width="4.88671875" customWidth="1"/>
    <col min="2" max="2" width="11" bestFit="1" customWidth="1"/>
    <col min="3" max="3" width="11.5546875" bestFit="1" customWidth="1"/>
    <col min="5" max="5" width="14.33203125" bestFit="1" customWidth="1"/>
    <col min="6" max="7" width="11.5546875" bestFit="1" customWidth="1"/>
    <col min="8" max="8" width="9.109375" bestFit="1" customWidth="1"/>
    <col min="9" max="9" width="14.21875" bestFit="1" customWidth="1"/>
    <col min="10" max="10" width="14.33203125" bestFit="1" customWidth="1"/>
    <col min="11" max="11" width="11.6640625" bestFit="1" customWidth="1"/>
    <col min="12" max="12" width="12.44140625" customWidth="1"/>
    <col min="13" max="13" width="8.109375" bestFit="1" customWidth="1"/>
    <col min="14" max="15" width="14.33203125" bestFit="1" customWidth="1"/>
    <col min="16" max="16" width="14.44140625" bestFit="1" customWidth="1"/>
    <col min="17" max="18" width="11.6640625" bestFit="1" customWidth="1"/>
    <col min="19" max="19" width="11.6640625" customWidth="1"/>
    <col min="20" max="20" width="13.21875" bestFit="1" customWidth="1"/>
    <col min="21" max="21" width="11.5546875" bestFit="1" customWidth="1"/>
    <col min="22" max="22" width="11.6640625" bestFit="1" customWidth="1"/>
    <col min="23" max="23" width="11.109375" bestFit="1" customWidth="1"/>
    <col min="24" max="25" width="9" bestFit="1" customWidth="1"/>
    <col min="26" max="26" width="13.109375" bestFit="1" customWidth="1"/>
    <col min="27" max="27" width="9.109375" bestFit="1" customWidth="1"/>
    <col min="28" max="28" width="13.109375" bestFit="1" customWidth="1"/>
    <col min="29" max="29" width="11.5546875" bestFit="1" customWidth="1"/>
    <col min="30" max="30" width="9.109375" bestFit="1" customWidth="1"/>
    <col min="31" max="31" width="9" bestFit="1" customWidth="1"/>
    <col min="32" max="32" width="13.109375" bestFit="1" customWidth="1"/>
    <col min="33" max="33" width="11.5546875" bestFit="1" customWidth="1"/>
    <col min="34" max="34" width="9.109375" bestFit="1" customWidth="1"/>
    <col min="35" max="35" width="9" bestFit="1" customWidth="1"/>
    <col min="36" max="36" width="11.5546875" bestFit="1" customWidth="1"/>
    <col min="37" max="37" width="14.33203125" bestFit="1" customWidth="1"/>
    <col min="258" max="258" width="4.88671875" customWidth="1"/>
    <col min="259" max="260" width="11" bestFit="1" customWidth="1"/>
    <col min="262" max="263" width="11" bestFit="1" customWidth="1"/>
    <col min="264" max="264" width="7.88671875" bestFit="1" customWidth="1"/>
    <col min="266" max="266" width="10.21875" bestFit="1" customWidth="1"/>
    <col min="267" max="267" width="11" bestFit="1" customWidth="1"/>
    <col min="269" max="269" width="12.44140625" customWidth="1"/>
    <col min="270" max="270" width="7.109375" bestFit="1" customWidth="1"/>
    <col min="271" max="271" width="10.21875" bestFit="1" customWidth="1"/>
    <col min="272" max="272" width="14.109375" bestFit="1" customWidth="1"/>
    <col min="273" max="273" width="11" bestFit="1" customWidth="1"/>
    <col min="274" max="275" width="10.109375" bestFit="1" customWidth="1"/>
    <col min="276" max="276" width="11" bestFit="1" customWidth="1"/>
    <col min="277" max="277" width="11.33203125" bestFit="1" customWidth="1"/>
    <col min="279" max="279" width="11" bestFit="1" customWidth="1"/>
    <col min="280" max="281" width="8.88671875" bestFit="1" customWidth="1"/>
    <col min="282" max="282" width="12.88671875" bestFit="1" customWidth="1"/>
    <col min="284" max="284" width="12.88671875" bestFit="1" customWidth="1"/>
    <col min="285" max="285" width="11.33203125" bestFit="1" customWidth="1"/>
    <col min="287" max="287" width="8.88671875" bestFit="1" customWidth="1"/>
    <col min="288" max="288" width="12.88671875" bestFit="1" customWidth="1"/>
    <col min="289" max="289" width="11.33203125" bestFit="1" customWidth="1"/>
    <col min="291" max="291" width="8.88671875" bestFit="1" customWidth="1"/>
    <col min="292" max="292" width="11.33203125" bestFit="1" customWidth="1"/>
    <col min="293" max="293" width="14.109375" bestFit="1" customWidth="1"/>
    <col min="514" max="514" width="4.88671875" customWidth="1"/>
    <col min="515" max="516" width="11" bestFit="1" customWidth="1"/>
    <col min="518" max="519" width="11" bestFit="1" customWidth="1"/>
    <col min="520" max="520" width="7.88671875" bestFit="1" customWidth="1"/>
    <col min="522" max="522" width="10.21875" bestFit="1" customWidth="1"/>
    <col min="523" max="523" width="11" bestFit="1" customWidth="1"/>
    <col min="525" max="525" width="12.44140625" customWidth="1"/>
    <col min="526" max="526" width="7.109375" bestFit="1" customWidth="1"/>
    <col min="527" max="527" width="10.21875" bestFit="1" customWidth="1"/>
    <col min="528" max="528" width="14.109375" bestFit="1" customWidth="1"/>
    <col min="529" max="529" width="11" bestFit="1" customWidth="1"/>
    <col min="530" max="531" width="10.109375" bestFit="1" customWidth="1"/>
    <col min="532" max="532" width="11" bestFit="1" customWidth="1"/>
    <col min="533" max="533" width="11.33203125" bestFit="1" customWidth="1"/>
    <col min="535" max="535" width="11" bestFit="1" customWidth="1"/>
    <col min="536" max="537" width="8.88671875" bestFit="1" customWidth="1"/>
    <col min="538" max="538" width="12.88671875" bestFit="1" customWidth="1"/>
    <col min="540" max="540" width="12.88671875" bestFit="1" customWidth="1"/>
    <col min="541" max="541" width="11.33203125" bestFit="1" customWidth="1"/>
    <col min="543" max="543" width="8.88671875" bestFit="1" customWidth="1"/>
    <col min="544" max="544" width="12.88671875" bestFit="1" customWidth="1"/>
    <col min="545" max="545" width="11.33203125" bestFit="1" customWidth="1"/>
    <col min="547" max="547" width="8.88671875" bestFit="1" customWidth="1"/>
    <col min="548" max="548" width="11.33203125" bestFit="1" customWidth="1"/>
    <col min="549" max="549" width="14.109375" bestFit="1" customWidth="1"/>
    <col min="770" max="770" width="4.88671875" customWidth="1"/>
    <col min="771" max="772" width="11" bestFit="1" customWidth="1"/>
    <col min="774" max="775" width="11" bestFit="1" customWidth="1"/>
    <col min="776" max="776" width="7.88671875" bestFit="1" customWidth="1"/>
    <col min="778" max="778" width="10.21875" bestFit="1" customWidth="1"/>
    <col min="779" max="779" width="11" bestFit="1" customWidth="1"/>
    <col min="781" max="781" width="12.44140625" customWidth="1"/>
    <col min="782" max="782" width="7.109375" bestFit="1" customWidth="1"/>
    <col min="783" max="783" width="10.21875" bestFit="1" customWidth="1"/>
    <col min="784" max="784" width="14.109375" bestFit="1" customWidth="1"/>
    <col min="785" max="785" width="11" bestFit="1" customWidth="1"/>
    <col min="786" max="787" width="10.109375" bestFit="1" customWidth="1"/>
    <col min="788" max="788" width="11" bestFit="1" customWidth="1"/>
    <col min="789" max="789" width="11.33203125" bestFit="1" customWidth="1"/>
    <col min="791" max="791" width="11" bestFit="1" customWidth="1"/>
    <col min="792" max="793" width="8.88671875" bestFit="1" customWidth="1"/>
    <col min="794" max="794" width="12.88671875" bestFit="1" customWidth="1"/>
    <col min="796" max="796" width="12.88671875" bestFit="1" customWidth="1"/>
    <col min="797" max="797" width="11.33203125" bestFit="1" customWidth="1"/>
    <col min="799" max="799" width="8.88671875" bestFit="1" customWidth="1"/>
    <col min="800" max="800" width="12.88671875" bestFit="1" customWidth="1"/>
    <col min="801" max="801" width="11.33203125" bestFit="1" customWidth="1"/>
    <col min="803" max="803" width="8.88671875" bestFit="1" customWidth="1"/>
    <col min="804" max="804" width="11.33203125" bestFit="1" customWidth="1"/>
    <col min="805" max="805" width="14.109375" bestFit="1" customWidth="1"/>
    <col min="1026" max="1026" width="4.88671875" customWidth="1"/>
    <col min="1027" max="1028" width="11" bestFit="1" customWidth="1"/>
    <col min="1030" max="1031" width="11" bestFit="1" customWidth="1"/>
    <col min="1032" max="1032" width="7.88671875" bestFit="1" customWidth="1"/>
    <col min="1034" max="1034" width="10.21875" bestFit="1" customWidth="1"/>
    <col min="1035" max="1035" width="11" bestFit="1" customWidth="1"/>
    <col min="1037" max="1037" width="12.44140625" customWidth="1"/>
    <col min="1038" max="1038" width="7.109375" bestFit="1" customWidth="1"/>
    <col min="1039" max="1039" width="10.21875" bestFit="1" customWidth="1"/>
    <col min="1040" max="1040" width="14.109375" bestFit="1" customWidth="1"/>
    <col min="1041" max="1041" width="11" bestFit="1" customWidth="1"/>
    <col min="1042" max="1043" width="10.109375" bestFit="1" customWidth="1"/>
    <col min="1044" max="1044" width="11" bestFit="1" customWidth="1"/>
    <col min="1045" max="1045" width="11.33203125" bestFit="1" customWidth="1"/>
    <col min="1047" max="1047" width="11" bestFit="1" customWidth="1"/>
    <col min="1048" max="1049" width="8.88671875" bestFit="1" customWidth="1"/>
    <col min="1050" max="1050" width="12.88671875" bestFit="1" customWidth="1"/>
    <col min="1052" max="1052" width="12.88671875" bestFit="1" customWidth="1"/>
    <col min="1053" max="1053" width="11.33203125" bestFit="1" customWidth="1"/>
    <col min="1055" max="1055" width="8.88671875" bestFit="1" customWidth="1"/>
    <col min="1056" max="1056" width="12.88671875" bestFit="1" customWidth="1"/>
    <col min="1057" max="1057" width="11.33203125" bestFit="1" customWidth="1"/>
    <col min="1059" max="1059" width="8.88671875" bestFit="1" customWidth="1"/>
    <col min="1060" max="1060" width="11.33203125" bestFit="1" customWidth="1"/>
    <col min="1061" max="1061" width="14.109375" bestFit="1" customWidth="1"/>
    <col min="1282" max="1282" width="4.88671875" customWidth="1"/>
    <col min="1283" max="1284" width="11" bestFit="1" customWidth="1"/>
    <col min="1286" max="1287" width="11" bestFit="1" customWidth="1"/>
    <col min="1288" max="1288" width="7.88671875" bestFit="1" customWidth="1"/>
    <col min="1290" max="1290" width="10.21875" bestFit="1" customWidth="1"/>
    <col min="1291" max="1291" width="11" bestFit="1" customWidth="1"/>
    <col min="1293" max="1293" width="12.44140625" customWidth="1"/>
    <col min="1294" max="1294" width="7.109375" bestFit="1" customWidth="1"/>
    <col min="1295" max="1295" width="10.21875" bestFit="1" customWidth="1"/>
    <col min="1296" max="1296" width="14.109375" bestFit="1" customWidth="1"/>
    <col min="1297" max="1297" width="11" bestFit="1" customWidth="1"/>
    <col min="1298" max="1299" width="10.109375" bestFit="1" customWidth="1"/>
    <col min="1300" max="1300" width="11" bestFit="1" customWidth="1"/>
    <col min="1301" max="1301" width="11.33203125" bestFit="1" customWidth="1"/>
    <col min="1303" max="1303" width="11" bestFit="1" customWidth="1"/>
    <col min="1304" max="1305" width="8.88671875" bestFit="1" customWidth="1"/>
    <col min="1306" max="1306" width="12.88671875" bestFit="1" customWidth="1"/>
    <col min="1308" max="1308" width="12.88671875" bestFit="1" customWidth="1"/>
    <col min="1309" max="1309" width="11.33203125" bestFit="1" customWidth="1"/>
    <col min="1311" max="1311" width="8.88671875" bestFit="1" customWidth="1"/>
    <col min="1312" max="1312" width="12.88671875" bestFit="1" customWidth="1"/>
    <col min="1313" max="1313" width="11.33203125" bestFit="1" customWidth="1"/>
    <col min="1315" max="1315" width="8.88671875" bestFit="1" customWidth="1"/>
    <col min="1316" max="1316" width="11.33203125" bestFit="1" customWidth="1"/>
    <col min="1317" max="1317" width="14.109375" bestFit="1" customWidth="1"/>
    <col min="1538" max="1538" width="4.88671875" customWidth="1"/>
    <col min="1539" max="1540" width="11" bestFit="1" customWidth="1"/>
    <col min="1542" max="1543" width="11" bestFit="1" customWidth="1"/>
    <col min="1544" max="1544" width="7.88671875" bestFit="1" customWidth="1"/>
    <col min="1546" max="1546" width="10.21875" bestFit="1" customWidth="1"/>
    <col min="1547" max="1547" width="11" bestFit="1" customWidth="1"/>
    <col min="1549" max="1549" width="12.44140625" customWidth="1"/>
    <col min="1550" max="1550" width="7.109375" bestFit="1" customWidth="1"/>
    <col min="1551" max="1551" width="10.21875" bestFit="1" customWidth="1"/>
    <col min="1552" max="1552" width="14.109375" bestFit="1" customWidth="1"/>
    <col min="1553" max="1553" width="11" bestFit="1" customWidth="1"/>
    <col min="1554" max="1555" width="10.109375" bestFit="1" customWidth="1"/>
    <col min="1556" max="1556" width="11" bestFit="1" customWidth="1"/>
    <col min="1557" max="1557" width="11.33203125" bestFit="1" customWidth="1"/>
    <col min="1559" max="1559" width="11" bestFit="1" customWidth="1"/>
    <col min="1560" max="1561" width="8.88671875" bestFit="1" customWidth="1"/>
    <col min="1562" max="1562" width="12.88671875" bestFit="1" customWidth="1"/>
    <col min="1564" max="1564" width="12.88671875" bestFit="1" customWidth="1"/>
    <col min="1565" max="1565" width="11.33203125" bestFit="1" customWidth="1"/>
    <col min="1567" max="1567" width="8.88671875" bestFit="1" customWidth="1"/>
    <col min="1568" max="1568" width="12.88671875" bestFit="1" customWidth="1"/>
    <col min="1569" max="1569" width="11.33203125" bestFit="1" customWidth="1"/>
    <col min="1571" max="1571" width="8.88671875" bestFit="1" customWidth="1"/>
    <col min="1572" max="1572" width="11.33203125" bestFit="1" customWidth="1"/>
    <col min="1573" max="1573" width="14.109375" bestFit="1" customWidth="1"/>
    <col min="1794" max="1794" width="4.88671875" customWidth="1"/>
    <col min="1795" max="1796" width="11" bestFit="1" customWidth="1"/>
    <col min="1798" max="1799" width="11" bestFit="1" customWidth="1"/>
    <col min="1800" max="1800" width="7.88671875" bestFit="1" customWidth="1"/>
    <col min="1802" max="1802" width="10.21875" bestFit="1" customWidth="1"/>
    <col min="1803" max="1803" width="11" bestFit="1" customWidth="1"/>
    <col min="1805" max="1805" width="12.44140625" customWidth="1"/>
    <col min="1806" max="1806" width="7.109375" bestFit="1" customWidth="1"/>
    <col min="1807" max="1807" width="10.21875" bestFit="1" customWidth="1"/>
    <col min="1808" max="1808" width="14.109375" bestFit="1" customWidth="1"/>
    <col min="1809" max="1809" width="11" bestFit="1" customWidth="1"/>
    <col min="1810" max="1811" width="10.109375" bestFit="1" customWidth="1"/>
    <col min="1812" max="1812" width="11" bestFit="1" customWidth="1"/>
    <col min="1813" max="1813" width="11.33203125" bestFit="1" customWidth="1"/>
    <col min="1815" max="1815" width="11" bestFit="1" customWidth="1"/>
    <col min="1816" max="1817" width="8.88671875" bestFit="1" customWidth="1"/>
    <col min="1818" max="1818" width="12.88671875" bestFit="1" customWidth="1"/>
    <col min="1820" max="1820" width="12.88671875" bestFit="1" customWidth="1"/>
    <col min="1821" max="1821" width="11.33203125" bestFit="1" customWidth="1"/>
    <col min="1823" max="1823" width="8.88671875" bestFit="1" customWidth="1"/>
    <col min="1824" max="1824" width="12.88671875" bestFit="1" customWidth="1"/>
    <col min="1825" max="1825" width="11.33203125" bestFit="1" customWidth="1"/>
    <col min="1827" max="1827" width="8.88671875" bestFit="1" customWidth="1"/>
    <col min="1828" max="1828" width="11.33203125" bestFit="1" customWidth="1"/>
    <col min="1829" max="1829" width="14.109375" bestFit="1" customWidth="1"/>
    <col min="2050" max="2050" width="4.88671875" customWidth="1"/>
    <col min="2051" max="2052" width="11" bestFit="1" customWidth="1"/>
    <col min="2054" max="2055" width="11" bestFit="1" customWidth="1"/>
    <col min="2056" max="2056" width="7.88671875" bestFit="1" customWidth="1"/>
    <col min="2058" max="2058" width="10.21875" bestFit="1" customWidth="1"/>
    <col min="2059" max="2059" width="11" bestFit="1" customWidth="1"/>
    <col min="2061" max="2061" width="12.44140625" customWidth="1"/>
    <col min="2062" max="2062" width="7.109375" bestFit="1" customWidth="1"/>
    <col min="2063" max="2063" width="10.21875" bestFit="1" customWidth="1"/>
    <col min="2064" max="2064" width="14.109375" bestFit="1" customWidth="1"/>
    <col min="2065" max="2065" width="11" bestFit="1" customWidth="1"/>
    <col min="2066" max="2067" width="10.109375" bestFit="1" customWidth="1"/>
    <col min="2068" max="2068" width="11" bestFit="1" customWidth="1"/>
    <col min="2069" max="2069" width="11.33203125" bestFit="1" customWidth="1"/>
    <col min="2071" max="2071" width="11" bestFit="1" customWidth="1"/>
    <col min="2072" max="2073" width="8.88671875" bestFit="1" customWidth="1"/>
    <col min="2074" max="2074" width="12.88671875" bestFit="1" customWidth="1"/>
    <col min="2076" max="2076" width="12.88671875" bestFit="1" customWidth="1"/>
    <col min="2077" max="2077" width="11.33203125" bestFit="1" customWidth="1"/>
    <col min="2079" max="2079" width="8.88671875" bestFit="1" customWidth="1"/>
    <col min="2080" max="2080" width="12.88671875" bestFit="1" customWidth="1"/>
    <col min="2081" max="2081" width="11.33203125" bestFit="1" customWidth="1"/>
    <col min="2083" max="2083" width="8.88671875" bestFit="1" customWidth="1"/>
    <col min="2084" max="2084" width="11.33203125" bestFit="1" customWidth="1"/>
    <col min="2085" max="2085" width="14.109375" bestFit="1" customWidth="1"/>
    <col min="2306" max="2306" width="4.88671875" customWidth="1"/>
    <col min="2307" max="2308" width="11" bestFit="1" customWidth="1"/>
    <col min="2310" max="2311" width="11" bestFit="1" customWidth="1"/>
    <col min="2312" max="2312" width="7.88671875" bestFit="1" customWidth="1"/>
    <col min="2314" max="2314" width="10.21875" bestFit="1" customWidth="1"/>
    <col min="2315" max="2315" width="11" bestFit="1" customWidth="1"/>
    <col min="2317" max="2317" width="12.44140625" customWidth="1"/>
    <col min="2318" max="2318" width="7.109375" bestFit="1" customWidth="1"/>
    <col min="2319" max="2319" width="10.21875" bestFit="1" customWidth="1"/>
    <col min="2320" max="2320" width="14.109375" bestFit="1" customWidth="1"/>
    <col min="2321" max="2321" width="11" bestFit="1" customWidth="1"/>
    <col min="2322" max="2323" width="10.109375" bestFit="1" customWidth="1"/>
    <col min="2324" max="2324" width="11" bestFit="1" customWidth="1"/>
    <col min="2325" max="2325" width="11.33203125" bestFit="1" customWidth="1"/>
    <col min="2327" max="2327" width="11" bestFit="1" customWidth="1"/>
    <col min="2328" max="2329" width="8.88671875" bestFit="1" customWidth="1"/>
    <col min="2330" max="2330" width="12.88671875" bestFit="1" customWidth="1"/>
    <col min="2332" max="2332" width="12.88671875" bestFit="1" customWidth="1"/>
    <col min="2333" max="2333" width="11.33203125" bestFit="1" customWidth="1"/>
    <col min="2335" max="2335" width="8.88671875" bestFit="1" customWidth="1"/>
    <col min="2336" max="2336" width="12.88671875" bestFit="1" customWidth="1"/>
    <col min="2337" max="2337" width="11.33203125" bestFit="1" customWidth="1"/>
    <col min="2339" max="2339" width="8.88671875" bestFit="1" customWidth="1"/>
    <col min="2340" max="2340" width="11.33203125" bestFit="1" customWidth="1"/>
    <col min="2341" max="2341" width="14.109375" bestFit="1" customWidth="1"/>
    <col min="2562" max="2562" width="4.88671875" customWidth="1"/>
    <col min="2563" max="2564" width="11" bestFit="1" customWidth="1"/>
    <col min="2566" max="2567" width="11" bestFit="1" customWidth="1"/>
    <col min="2568" max="2568" width="7.88671875" bestFit="1" customWidth="1"/>
    <col min="2570" max="2570" width="10.21875" bestFit="1" customWidth="1"/>
    <col min="2571" max="2571" width="11" bestFit="1" customWidth="1"/>
    <col min="2573" max="2573" width="12.44140625" customWidth="1"/>
    <col min="2574" max="2574" width="7.109375" bestFit="1" customWidth="1"/>
    <col min="2575" max="2575" width="10.21875" bestFit="1" customWidth="1"/>
    <col min="2576" max="2576" width="14.109375" bestFit="1" customWidth="1"/>
    <col min="2577" max="2577" width="11" bestFit="1" customWidth="1"/>
    <col min="2578" max="2579" width="10.109375" bestFit="1" customWidth="1"/>
    <col min="2580" max="2580" width="11" bestFit="1" customWidth="1"/>
    <col min="2581" max="2581" width="11.33203125" bestFit="1" customWidth="1"/>
    <col min="2583" max="2583" width="11" bestFit="1" customWidth="1"/>
    <col min="2584" max="2585" width="8.88671875" bestFit="1" customWidth="1"/>
    <col min="2586" max="2586" width="12.88671875" bestFit="1" customWidth="1"/>
    <col min="2588" max="2588" width="12.88671875" bestFit="1" customWidth="1"/>
    <col min="2589" max="2589" width="11.33203125" bestFit="1" customWidth="1"/>
    <col min="2591" max="2591" width="8.88671875" bestFit="1" customWidth="1"/>
    <col min="2592" max="2592" width="12.88671875" bestFit="1" customWidth="1"/>
    <col min="2593" max="2593" width="11.33203125" bestFit="1" customWidth="1"/>
    <col min="2595" max="2595" width="8.88671875" bestFit="1" customWidth="1"/>
    <col min="2596" max="2596" width="11.33203125" bestFit="1" customWidth="1"/>
    <col min="2597" max="2597" width="14.109375" bestFit="1" customWidth="1"/>
    <col min="2818" max="2818" width="4.88671875" customWidth="1"/>
    <col min="2819" max="2820" width="11" bestFit="1" customWidth="1"/>
    <col min="2822" max="2823" width="11" bestFit="1" customWidth="1"/>
    <col min="2824" max="2824" width="7.88671875" bestFit="1" customWidth="1"/>
    <col min="2826" max="2826" width="10.21875" bestFit="1" customWidth="1"/>
    <col min="2827" max="2827" width="11" bestFit="1" customWidth="1"/>
    <col min="2829" max="2829" width="12.44140625" customWidth="1"/>
    <col min="2830" max="2830" width="7.109375" bestFit="1" customWidth="1"/>
    <col min="2831" max="2831" width="10.21875" bestFit="1" customWidth="1"/>
    <col min="2832" max="2832" width="14.109375" bestFit="1" customWidth="1"/>
    <col min="2833" max="2833" width="11" bestFit="1" customWidth="1"/>
    <col min="2834" max="2835" width="10.109375" bestFit="1" customWidth="1"/>
    <col min="2836" max="2836" width="11" bestFit="1" customWidth="1"/>
    <col min="2837" max="2837" width="11.33203125" bestFit="1" customWidth="1"/>
    <col min="2839" max="2839" width="11" bestFit="1" customWidth="1"/>
    <col min="2840" max="2841" width="8.88671875" bestFit="1" customWidth="1"/>
    <col min="2842" max="2842" width="12.88671875" bestFit="1" customWidth="1"/>
    <col min="2844" max="2844" width="12.88671875" bestFit="1" customWidth="1"/>
    <col min="2845" max="2845" width="11.33203125" bestFit="1" customWidth="1"/>
    <col min="2847" max="2847" width="8.88671875" bestFit="1" customWidth="1"/>
    <col min="2848" max="2848" width="12.88671875" bestFit="1" customWidth="1"/>
    <col min="2849" max="2849" width="11.33203125" bestFit="1" customWidth="1"/>
    <col min="2851" max="2851" width="8.88671875" bestFit="1" customWidth="1"/>
    <col min="2852" max="2852" width="11.33203125" bestFit="1" customWidth="1"/>
    <col min="2853" max="2853" width="14.109375" bestFit="1" customWidth="1"/>
    <col min="3074" max="3074" width="4.88671875" customWidth="1"/>
    <col min="3075" max="3076" width="11" bestFit="1" customWidth="1"/>
    <col min="3078" max="3079" width="11" bestFit="1" customWidth="1"/>
    <col min="3080" max="3080" width="7.88671875" bestFit="1" customWidth="1"/>
    <col min="3082" max="3082" width="10.21875" bestFit="1" customWidth="1"/>
    <col min="3083" max="3083" width="11" bestFit="1" customWidth="1"/>
    <col min="3085" max="3085" width="12.44140625" customWidth="1"/>
    <col min="3086" max="3086" width="7.109375" bestFit="1" customWidth="1"/>
    <col min="3087" max="3087" width="10.21875" bestFit="1" customWidth="1"/>
    <col min="3088" max="3088" width="14.109375" bestFit="1" customWidth="1"/>
    <col min="3089" max="3089" width="11" bestFit="1" customWidth="1"/>
    <col min="3090" max="3091" width="10.109375" bestFit="1" customWidth="1"/>
    <col min="3092" max="3092" width="11" bestFit="1" customWidth="1"/>
    <col min="3093" max="3093" width="11.33203125" bestFit="1" customWidth="1"/>
    <col min="3095" max="3095" width="11" bestFit="1" customWidth="1"/>
    <col min="3096" max="3097" width="8.88671875" bestFit="1" customWidth="1"/>
    <col min="3098" max="3098" width="12.88671875" bestFit="1" customWidth="1"/>
    <col min="3100" max="3100" width="12.88671875" bestFit="1" customWidth="1"/>
    <col min="3101" max="3101" width="11.33203125" bestFit="1" customWidth="1"/>
    <col min="3103" max="3103" width="8.88671875" bestFit="1" customWidth="1"/>
    <col min="3104" max="3104" width="12.88671875" bestFit="1" customWidth="1"/>
    <col min="3105" max="3105" width="11.33203125" bestFit="1" customWidth="1"/>
    <col min="3107" max="3107" width="8.88671875" bestFit="1" customWidth="1"/>
    <col min="3108" max="3108" width="11.33203125" bestFit="1" customWidth="1"/>
    <col min="3109" max="3109" width="14.109375" bestFit="1" customWidth="1"/>
    <col min="3330" max="3330" width="4.88671875" customWidth="1"/>
    <col min="3331" max="3332" width="11" bestFit="1" customWidth="1"/>
    <col min="3334" max="3335" width="11" bestFit="1" customWidth="1"/>
    <col min="3336" max="3336" width="7.88671875" bestFit="1" customWidth="1"/>
    <col min="3338" max="3338" width="10.21875" bestFit="1" customWidth="1"/>
    <col min="3339" max="3339" width="11" bestFit="1" customWidth="1"/>
    <col min="3341" max="3341" width="12.44140625" customWidth="1"/>
    <col min="3342" max="3342" width="7.109375" bestFit="1" customWidth="1"/>
    <col min="3343" max="3343" width="10.21875" bestFit="1" customWidth="1"/>
    <col min="3344" max="3344" width="14.109375" bestFit="1" customWidth="1"/>
    <col min="3345" max="3345" width="11" bestFit="1" customWidth="1"/>
    <col min="3346" max="3347" width="10.109375" bestFit="1" customWidth="1"/>
    <col min="3348" max="3348" width="11" bestFit="1" customWidth="1"/>
    <col min="3349" max="3349" width="11.33203125" bestFit="1" customWidth="1"/>
    <col min="3351" max="3351" width="11" bestFit="1" customWidth="1"/>
    <col min="3352" max="3353" width="8.88671875" bestFit="1" customWidth="1"/>
    <col min="3354" max="3354" width="12.88671875" bestFit="1" customWidth="1"/>
    <col min="3356" max="3356" width="12.88671875" bestFit="1" customWidth="1"/>
    <col min="3357" max="3357" width="11.33203125" bestFit="1" customWidth="1"/>
    <col min="3359" max="3359" width="8.88671875" bestFit="1" customWidth="1"/>
    <col min="3360" max="3360" width="12.88671875" bestFit="1" customWidth="1"/>
    <col min="3361" max="3361" width="11.33203125" bestFit="1" customWidth="1"/>
    <col min="3363" max="3363" width="8.88671875" bestFit="1" customWidth="1"/>
    <col min="3364" max="3364" width="11.33203125" bestFit="1" customWidth="1"/>
    <col min="3365" max="3365" width="14.109375" bestFit="1" customWidth="1"/>
    <col min="3586" max="3586" width="4.88671875" customWidth="1"/>
    <col min="3587" max="3588" width="11" bestFit="1" customWidth="1"/>
    <col min="3590" max="3591" width="11" bestFit="1" customWidth="1"/>
    <col min="3592" max="3592" width="7.88671875" bestFit="1" customWidth="1"/>
    <col min="3594" max="3594" width="10.21875" bestFit="1" customWidth="1"/>
    <col min="3595" max="3595" width="11" bestFit="1" customWidth="1"/>
    <col min="3597" max="3597" width="12.44140625" customWidth="1"/>
    <col min="3598" max="3598" width="7.109375" bestFit="1" customWidth="1"/>
    <col min="3599" max="3599" width="10.21875" bestFit="1" customWidth="1"/>
    <col min="3600" max="3600" width="14.109375" bestFit="1" customWidth="1"/>
    <col min="3601" max="3601" width="11" bestFit="1" customWidth="1"/>
    <col min="3602" max="3603" width="10.109375" bestFit="1" customWidth="1"/>
    <col min="3604" max="3604" width="11" bestFit="1" customWidth="1"/>
    <col min="3605" max="3605" width="11.33203125" bestFit="1" customWidth="1"/>
    <col min="3607" max="3607" width="11" bestFit="1" customWidth="1"/>
    <col min="3608" max="3609" width="8.88671875" bestFit="1" customWidth="1"/>
    <col min="3610" max="3610" width="12.88671875" bestFit="1" customWidth="1"/>
    <col min="3612" max="3612" width="12.88671875" bestFit="1" customWidth="1"/>
    <col min="3613" max="3613" width="11.33203125" bestFit="1" customWidth="1"/>
    <col min="3615" max="3615" width="8.88671875" bestFit="1" customWidth="1"/>
    <col min="3616" max="3616" width="12.88671875" bestFit="1" customWidth="1"/>
    <col min="3617" max="3617" width="11.33203125" bestFit="1" customWidth="1"/>
    <col min="3619" max="3619" width="8.88671875" bestFit="1" customWidth="1"/>
    <col min="3620" max="3620" width="11.33203125" bestFit="1" customWidth="1"/>
    <col min="3621" max="3621" width="14.109375" bestFit="1" customWidth="1"/>
    <col min="3842" max="3842" width="4.88671875" customWidth="1"/>
    <col min="3843" max="3844" width="11" bestFit="1" customWidth="1"/>
    <col min="3846" max="3847" width="11" bestFit="1" customWidth="1"/>
    <col min="3848" max="3848" width="7.88671875" bestFit="1" customWidth="1"/>
    <col min="3850" max="3850" width="10.21875" bestFit="1" customWidth="1"/>
    <col min="3851" max="3851" width="11" bestFit="1" customWidth="1"/>
    <col min="3853" max="3853" width="12.44140625" customWidth="1"/>
    <col min="3854" max="3854" width="7.109375" bestFit="1" customWidth="1"/>
    <col min="3855" max="3855" width="10.21875" bestFit="1" customWidth="1"/>
    <col min="3856" max="3856" width="14.109375" bestFit="1" customWidth="1"/>
    <col min="3857" max="3857" width="11" bestFit="1" customWidth="1"/>
    <col min="3858" max="3859" width="10.109375" bestFit="1" customWidth="1"/>
    <col min="3860" max="3860" width="11" bestFit="1" customWidth="1"/>
    <col min="3861" max="3861" width="11.33203125" bestFit="1" customWidth="1"/>
    <col min="3863" max="3863" width="11" bestFit="1" customWidth="1"/>
    <col min="3864" max="3865" width="8.88671875" bestFit="1" customWidth="1"/>
    <col min="3866" max="3866" width="12.88671875" bestFit="1" customWidth="1"/>
    <col min="3868" max="3868" width="12.88671875" bestFit="1" customWidth="1"/>
    <col min="3869" max="3869" width="11.33203125" bestFit="1" customWidth="1"/>
    <col min="3871" max="3871" width="8.88671875" bestFit="1" customWidth="1"/>
    <col min="3872" max="3872" width="12.88671875" bestFit="1" customWidth="1"/>
    <col min="3873" max="3873" width="11.33203125" bestFit="1" customWidth="1"/>
    <col min="3875" max="3875" width="8.88671875" bestFit="1" customWidth="1"/>
    <col min="3876" max="3876" width="11.33203125" bestFit="1" customWidth="1"/>
    <col min="3877" max="3877" width="14.109375" bestFit="1" customWidth="1"/>
    <col min="4098" max="4098" width="4.88671875" customWidth="1"/>
    <col min="4099" max="4100" width="11" bestFit="1" customWidth="1"/>
    <col min="4102" max="4103" width="11" bestFit="1" customWidth="1"/>
    <col min="4104" max="4104" width="7.88671875" bestFit="1" customWidth="1"/>
    <col min="4106" max="4106" width="10.21875" bestFit="1" customWidth="1"/>
    <col min="4107" max="4107" width="11" bestFit="1" customWidth="1"/>
    <col min="4109" max="4109" width="12.44140625" customWidth="1"/>
    <col min="4110" max="4110" width="7.109375" bestFit="1" customWidth="1"/>
    <col min="4111" max="4111" width="10.21875" bestFit="1" customWidth="1"/>
    <col min="4112" max="4112" width="14.109375" bestFit="1" customWidth="1"/>
    <col min="4113" max="4113" width="11" bestFit="1" customWidth="1"/>
    <col min="4114" max="4115" width="10.109375" bestFit="1" customWidth="1"/>
    <col min="4116" max="4116" width="11" bestFit="1" customWidth="1"/>
    <col min="4117" max="4117" width="11.33203125" bestFit="1" customWidth="1"/>
    <col min="4119" max="4119" width="11" bestFit="1" customWidth="1"/>
    <col min="4120" max="4121" width="8.88671875" bestFit="1" customWidth="1"/>
    <col min="4122" max="4122" width="12.88671875" bestFit="1" customWidth="1"/>
    <col min="4124" max="4124" width="12.88671875" bestFit="1" customWidth="1"/>
    <col min="4125" max="4125" width="11.33203125" bestFit="1" customWidth="1"/>
    <col min="4127" max="4127" width="8.88671875" bestFit="1" customWidth="1"/>
    <col min="4128" max="4128" width="12.88671875" bestFit="1" customWidth="1"/>
    <col min="4129" max="4129" width="11.33203125" bestFit="1" customWidth="1"/>
    <col min="4131" max="4131" width="8.88671875" bestFit="1" customWidth="1"/>
    <col min="4132" max="4132" width="11.33203125" bestFit="1" customWidth="1"/>
    <col min="4133" max="4133" width="14.109375" bestFit="1" customWidth="1"/>
    <col min="4354" max="4354" width="4.88671875" customWidth="1"/>
    <col min="4355" max="4356" width="11" bestFit="1" customWidth="1"/>
    <col min="4358" max="4359" width="11" bestFit="1" customWidth="1"/>
    <col min="4360" max="4360" width="7.88671875" bestFit="1" customWidth="1"/>
    <col min="4362" max="4362" width="10.21875" bestFit="1" customWidth="1"/>
    <col min="4363" max="4363" width="11" bestFit="1" customWidth="1"/>
    <col min="4365" max="4365" width="12.44140625" customWidth="1"/>
    <col min="4366" max="4366" width="7.109375" bestFit="1" customWidth="1"/>
    <col min="4367" max="4367" width="10.21875" bestFit="1" customWidth="1"/>
    <col min="4368" max="4368" width="14.109375" bestFit="1" customWidth="1"/>
    <col min="4369" max="4369" width="11" bestFit="1" customWidth="1"/>
    <col min="4370" max="4371" width="10.109375" bestFit="1" customWidth="1"/>
    <col min="4372" max="4372" width="11" bestFit="1" customWidth="1"/>
    <col min="4373" max="4373" width="11.33203125" bestFit="1" customWidth="1"/>
    <col min="4375" max="4375" width="11" bestFit="1" customWidth="1"/>
    <col min="4376" max="4377" width="8.88671875" bestFit="1" customWidth="1"/>
    <col min="4378" max="4378" width="12.88671875" bestFit="1" customWidth="1"/>
    <col min="4380" max="4380" width="12.88671875" bestFit="1" customWidth="1"/>
    <col min="4381" max="4381" width="11.33203125" bestFit="1" customWidth="1"/>
    <col min="4383" max="4383" width="8.88671875" bestFit="1" customWidth="1"/>
    <col min="4384" max="4384" width="12.88671875" bestFit="1" customWidth="1"/>
    <col min="4385" max="4385" width="11.33203125" bestFit="1" customWidth="1"/>
    <col min="4387" max="4387" width="8.88671875" bestFit="1" customWidth="1"/>
    <col min="4388" max="4388" width="11.33203125" bestFit="1" customWidth="1"/>
    <col min="4389" max="4389" width="14.109375" bestFit="1" customWidth="1"/>
    <col min="4610" max="4610" width="4.88671875" customWidth="1"/>
    <col min="4611" max="4612" width="11" bestFit="1" customWidth="1"/>
    <col min="4614" max="4615" width="11" bestFit="1" customWidth="1"/>
    <col min="4616" max="4616" width="7.88671875" bestFit="1" customWidth="1"/>
    <col min="4618" max="4618" width="10.21875" bestFit="1" customWidth="1"/>
    <col min="4619" max="4619" width="11" bestFit="1" customWidth="1"/>
    <col min="4621" max="4621" width="12.44140625" customWidth="1"/>
    <col min="4622" max="4622" width="7.109375" bestFit="1" customWidth="1"/>
    <col min="4623" max="4623" width="10.21875" bestFit="1" customWidth="1"/>
    <col min="4624" max="4624" width="14.109375" bestFit="1" customWidth="1"/>
    <col min="4625" max="4625" width="11" bestFit="1" customWidth="1"/>
    <col min="4626" max="4627" width="10.109375" bestFit="1" customWidth="1"/>
    <col min="4628" max="4628" width="11" bestFit="1" customWidth="1"/>
    <col min="4629" max="4629" width="11.33203125" bestFit="1" customWidth="1"/>
    <col min="4631" max="4631" width="11" bestFit="1" customWidth="1"/>
    <col min="4632" max="4633" width="8.88671875" bestFit="1" customWidth="1"/>
    <col min="4634" max="4634" width="12.88671875" bestFit="1" customWidth="1"/>
    <col min="4636" max="4636" width="12.88671875" bestFit="1" customWidth="1"/>
    <col min="4637" max="4637" width="11.33203125" bestFit="1" customWidth="1"/>
    <col min="4639" max="4639" width="8.88671875" bestFit="1" customWidth="1"/>
    <col min="4640" max="4640" width="12.88671875" bestFit="1" customWidth="1"/>
    <col min="4641" max="4641" width="11.33203125" bestFit="1" customWidth="1"/>
    <col min="4643" max="4643" width="8.88671875" bestFit="1" customWidth="1"/>
    <col min="4644" max="4644" width="11.33203125" bestFit="1" customWidth="1"/>
    <col min="4645" max="4645" width="14.109375" bestFit="1" customWidth="1"/>
    <col min="4866" max="4866" width="4.88671875" customWidth="1"/>
    <col min="4867" max="4868" width="11" bestFit="1" customWidth="1"/>
    <col min="4870" max="4871" width="11" bestFit="1" customWidth="1"/>
    <col min="4872" max="4872" width="7.88671875" bestFit="1" customWidth="1"/>
    <col min="4874" max="4874" width="10.21875" bestFit="1" customWidth="1"/>
    <col min="4875" max="4875" width="11" bestFit="1" customWidth="1"/>
    <col min="4877" max="4877" width="12.44140625" customWidth="1"/>
    <col min="4878" max="4878" width="7.109375" bestFit="1" customWidth="1"/>
    <col min="4879" max="4879" width="10.21875" bestFit="1" customWidth="1"/>
    <col min="4880" max="4880" width="14.109375" bestFit="1" customWidth="1"/>
    <col min="4881" max="4881" width="11" bestFit="1" customWidth="1"/>
    <col min="4882" max="4883" width="10.109375" bestFit="1" customWidth="1"/>
    <col min="4884" max="4884" width="11" bestFit="1" customWidth="1"/>
    <col min="4885" max="4885" width="11.33203125" bestFit="1" customWidth="1"/>
    <col min="4887" max="4887" width="11" bestFit="1" customWidth="1"/>
    <col min="4888" max="4889" width="8.88671875" bestFit="1" customWidth="1"/>
    <col min="4890" max="4890" width="12.88671875" bestFit="1" customWidth="1"/>
    <col min="4892" max="4892" width="12.88671875" bestFit="1" customWidth="1"/>
    <col min="4893" max="4893" width="11.33203125" bestFit="1" customWidth="1"/>
    <col min="4895" max="4895" width="8.88671875" bestFit="1" customWidth="1"/>
    <col min="4896" max="4896" width="12.88671875" bestFit="1" customWidth="1"/>
    <col min="4897" max="4897" width="11.33203125" bestFit="1" customWidth="1"/>
    <col min="4899" max="4899" width="8.88671875" bestFit="1" customWidth="1"/>
    <col min="4900" max="4900" width="11.33203125" bestFit="1" customWidth="1"/>
    <col min="4901" max="4901" width="14.109375" bestFit="1" customWidth="1"/>
    <col min="5122" max="5122" width="4.88671875" customWidth="1"/>
    <col min="5123" max="5124" width="11" bestFit="1" customWidth="1"/>
    <col min="5126" max="5127" width="11" bestFit="1" customWidth="1"/>
    <col min="5128" max="5128" width="7.88671875" bestFit="1" customWidth="1"/>
    <col min="5130" max="5130" width="10.21875" bestFit="1" customWidth="1"/>
    <col min="5131" max="5131" width="11" bestFit="1" customWidth="1"/>
    <col min="5133" max="5133" width="12.44140625" customWidth="1"/>
    <col min="5134" max="5134" width="7.109375" bestFit="1" customWidth="1"/>
    <col min="5135" max="5135" width="10.21875" bestFit="1" customWidth="1"/>
    <col min="5136" max="5136" width="14.109375" bestFit="1" customWidth="1"/>
    <col min="5137" max="5137" width="11" bestFit="1" customWidth="1"/>
    <col min="5138" max="5139" width="10.109375" bestFit="1" customWidth="1"/>
    <col min="5140" max="5140" width="11" bestFit="1" customWidth="1"/>
    <col min="5141" max="5141" width="11.33203125" bestFit="1" customWidth="1"/>
    <col min="5143" max="5143" width="11" bestFit="1" customWidth="1"/>
    <col min="5144" max="5145" width="8.88671875" bestFit="1" customWidth="1"/>
    <col min="5146" max="5146" width="12.88671875" bestFit="1" customWidth="1"/>
    <col min="5148" max="5148" width="12.88671875" bestFit="1" customWidth="1"/>
    <col min="5149" max="5149" width="11.33203125" bestFit="1" customWidth="1"/>
    <col min="5151" max="5151" width="8.88671875" bestFit="1" customWidth="1"/>
    <col min="5152" max="5152" width="12.88671875" bestFit="1" customWidth="1"/>
    <col min="5153" max="5153" width="11.33203125" bestFit="1" customWidth="1"/>
    <col min="5155" max="5155" width="8.88671875" bestFit="1" customWidth="1"/>
    <col min="5156" max="5156" width="11.33203125" bestFit="1" customWidth="1"/>
    <col min="5157" max="5157" width="14.109375" bestFit="1" customWidth="1"/>
    <col min="5378" max="5378" width="4.88671875" customWidth="1"/>
    <col min="5379" max="5380" width="11" bestFit="1" customWidth="1"/>
    <col min="5382" max="5383" width="11" bestFit="1" customWidth="1"/>
    <col min="5384" max="5384" width="7.88671875" bestFit="1" customWidth="1"/>
    <col min="5386" max="5386" width="10.21875" bestFit="1" customWidth="1"/>
    <col min="5387" max="5387" width="11" bestFit="1" customWidth="1"/>
    <col min="5389" max="5389" width="12.44140625" customWidth="1"/>
    <col min="5390" max="5390" width="7.109375" bestFit="1" customWidth="1"/>
    <col min="5391" max="5391" width="10.21875" bestFit="1" customWidth="1"/>
    <col min="5392" max="5392" width="14.109375" bestFit="1" customWidth="1"/>
    <col min="5393" max="5393" width="11" bestFit="1" customWidth="1"/>
    <col min="5394" max="5395" width="10.109375" bestFit="1" customWidth="1"/>
    <col min="5396" max="5396" width="11" bestFit="1" customWidth="1"/>
    <col min="5397" max="5397" width="11.33203125" bestFit="1" customWidth="1"/>
    <col min="5399" max="5399" width="11" bestFit="1" customWidth="1"/>
    <col min="5400" max="5401" width="8.88671875" bestFit="1" customWidth="1"/>
    <col min="5402" max="5402" width="12.88671875" bestFit="1" customWidth="1"/>
    <col min="5404" max="5404" width="12.88671875" bestFit="1" customWidth="1"/>
    <col min="5405" max="5405" width="11.33203125" bestFit="1" customWidth="1"/>
    <col min="5407" max="5407" width="8.88671875" bestFit="1" customWidth="1"/>
    <col min="5408" max="5408" width="12.88671875" bestFit="1" customWidth="1"/>
    <col min="5409" max="5409" width="11.33203125" bestFit="1" customWidth="1"/>
    <col min="5411" max="5411" width="8.88671875" bestFit="1" customWidth="1"/>
    <col min="5412" max="5412" width="11.33203125" bestFit="1" customWidth="1"/>
    <col min="5413" max="5413" width="14.109375" bestFit="1" customWidth="1"/>
    <col min="5634" max="5634" width="4.88671875" customWidth="1"/>
    <col min="5635" max="5636" width="11" bestFit="1" customWidth="1"/>
    <col min="5638" max="5639" width="11" bestFit="1" customWidth="1"/>
    <col min="5640" max="5640" width="7.88671875" bestFit="1" customWidth="1"/>
    <col min="5642" max="5642" width="10.21875" bestFit="1" customWidth="1"/>
    <col min="5643" max="5643" width="11" bestFit="1" customWidth="1"/>
    <col min="5645" max="5645" width="12.44140625" customWidth="1"/>
    <col min="5646" max="5646" width="7.109375" bestFit="1" customWidth="1"/>
    <col min="5647" max="5647" width="10.21875" bestFit="1" customWidth="1"/>
    <col min="5648" max="5648" width="14.109375" bestFit="1" customWidth="1"/>
    <col min="5649" max="5649" width="11" bestFit="1" customWidth="1"/>
    <col min="5650" max="5651" width="10.109375" bestFit="1" customWidth="1"/>
    <col min="5652" max="5652" width="11" bestFit="1" customWidth="1"/>
    <col min="5653" max="5653" width="11.33203125" bestFit="1" customWidth="1"/>
    <col min="5655" max="5655" width="11" bestFit="1" customWidth="1"/>
    <col min="5656" max="5657" width="8.88671875" bestFit="1" customWidth="1"/>
    <col min="5658" max="5658" width="12.88671875" bestFit="1" customWidth="1"/>
    <col min="5660" max="5660" width="12.88671875" bestFit="1" customWidth="1"/>
    <col min="5661" max="5661" width="11.33203125" bestFit="1" customWidth="1"/>
    <col min="5663" max="5663" width="8.88671875" bestFit="1" customWidth="1"/>
    <col min="5664" max="5664" width="12.88671875" bestFit="1" customWidth="1"/>
    <col min="5665" max="5665" width="11.33203125" bestFit="1" customWidth="1"/>
    <col min="5667" max="5667" width="8.88671875" bestFit="1" customWidth="1"/>
    <col min="5668" max="5668" width="11.33203125" bestFit="1" customWidth="1"/>
    <col min="5669" max="5669" width="14.109375" bestFit="1" customWidth="1"/>
    <col min="5890" max="5890" width="4.88671875" customWidth="1"/>
    <col min="5891" max="5892" width="11" bestFit="1" customWidth="1"/>
    <col min="5894" max="5895" width="11" bestFit="1" customWidth="1"/>
    <col min="5896" max="5896" width="7.88671875" bestFit="1" customWidth="1"/>
    <col min="5898" max="5898" width="10.21875" bestFit="1" customWidth="1"/>
    <col min="5899" max="5899" width="11" bestFit="1" customWidth="1"/>
    <col min="5901" max="5901" width="12.44140625" customWidth="1"/>
    <col min="5902" max="5902" width="7.109375" bestFit="1" customWidth="1"/>
    <col min="5903" max="5903" width="10.21875" bestFit="1" customWidth="1"/>
    <col min="5904" max="5904" width="14.109375" bestFit="1" customWidth="1"/>
    <col min="5905" max="5905" width="11" bestFit="1" customWidth="1"/>
    <col min="5906" max="5907" width="10.109375" bestFit="1" customWidth="1"/>
    <col min="5908" max="5908" width="11" bestFit="1" customWidth="1"/>
    <col min="5909" max="5909" width="11.33203125" bestFit="1" customWidth="1"/>
    <col min="5911" max="5911" width="11" bestFit="1" customWidth="1"/>
    <col min="5912" max="5913" width="8.88671875" bestFit="1" customWidth="1"/>
    <col min="5914" max="5914" width="12.88671875" bestFit="1" customWidth="1"/>
    <col min="5916" max="5916" width="12.88671875" bestFit="1" customWidth="1"/>
    <col min="5917" max="5917" width="11.33203125" bestFit="1" customWidth="1"/>
    <col min="5919" max="5919" width="8.88671875" bestFit="1" customWidth="1"/>
    <col min="5920" max="5920" width="12.88671875" bestFit="1" customWidth="1"/>
    <col min="5921" max="5921" width="11.33203125" bestFit="1" customWidth="1"/>
    <col min="5923" max="5923" width="8.88671875" bestFit="1" customWidth="1"/>
    <col min="5924" max="5924" width="11.33203125" bestFit="1" customWidth="1"/>
    <col min="5925" max="5925" width="14.109375" bestFit="1" customWidth="1"/>
    <col min="6146" max="6146" width="4.88671875" customWidth="1"/>
    <col min="6147" max="6148" width="11" bestFit="1" customWidth="1"/>
    <col min="6150" max="6151" width="11" bestFit="1" customWidth="1"/>
    <col min="6152" max="6152" width="7.88671875" bestFit="1" customWidth="1"/>
    <col min="6154" max="6154" width="10.21875" bestFit="1" customWidth="1"/>
    <col min="6155" max="6155" width="11" bestFit="1" customWidth="1"/>
    <col min="6157" max="6157" width="12.44140625" customWidth="1"/>
    <col min="6158" max="6158" width="7.109375" bestFit="1" customWidth="1"/>
    <col min="6159" max="6159" width="10.21875" bestFit="1" customWidth="1"/>
    <col min="6160" max="6160" width="14.109375" bestFit="1" customWidth="1"/>
    <col min="6161" max="6161" width="11" bestFit="1" customWidth="1"/>
    <col min="6162" max="6163" width="10.109375" bestFit="1" customWidth="1"/>
    <col min="6164" max="6164" width="11" bestFit="1" customWidth="1"/>
    <col min="6165" max="6165" width="11.33203125" bestFit="1" customWidth="1"/>
    <col min="6167" max="6167" width="11" bestFit="1" customWidth="1"/>
    <col min="6168" max="6169" width="8.88671875" bestFit="1" customWidth="1"/>
    <col min="6170" max="6170" width="12.88671875" bestFit="1" customWidth="1"/>
    <col min="6172" max="6172" width="12.88671875" bestFit="1" customWidth="1"/>
    <col min="6173" max="6173" width="11.33203125" bestFit="1" customWidth="1"/>
    <col min="6175" max="6175" width="8.88671875" bestFit="1" customWidth="1"/>
    <col min="6176" max="6176" width="12.88671875" bestFit="1" customWidth="1"/>
    <col min="6177" max="6177" width="11.33203125" bestFit="1" customWidth="1"/>
    <col min="6179" max="6179" width="8.88671875" bestFit="1" customWidth="1"/>
    <col min="6180" max="6180" width="11.33203125" bestFit="1" customWidth="1"/>
    <col min="6181" max="6181" width="14.109375" bestFit="1" customWidth="1"/>
    <col min="6402" max="6402" width="4.88671875" customWidth="1"/>
    <col min="6403" max="6404" width="11" bestFit="1" customWidth="1"/>
    <col min="6406" max="6407" width="11" bestFit="1" customWidth="1"/>
    <col min="6408" max="6408" width="7.88671875" bestFit="1" customWidth="1"/>
    <col min="6410" max="6410" width="10.21875" bestFit="1" customWidth="1"/>
    <col min="6411" max="6411" width="11" bestFit="1" customWidth="1"/>
    <col min="6413" max="6413" width="12.44140625" customWidth="1"/>
    <col min="6414" max="6414" width="7.109375" bestFit="1" customWidth="1"/>
    <col min="6415" max="6415" width="10.21875" bestFit="1" customWidth="1"/>
    <col min="6416" max="6416" width="14.109375" bestFit="1" customWidth="1"/>
    <col min="6417" max="6417" width="11" bestFit="1" customWidth="1"/>
    <col min="6418" max="6419" width="10.109375" bestFit="1" customWidth="1"/>
    <col min="6420" max="6420" width="11" bestFit="1" customWidth="1"/>
    <col min="6421" max="6421" width="11.33203125" bestFit="1" customWidth="1"/>
    <col min="6423" max="6423" width="11" bestFit="1" customWidth="1"/>
    <col min="6424" max="6425" width="8.88671875" bestFit="1" customWidth="1"/>
    <col min="6426" max="6426" width="12.88671875" bestFit="1" customWidth="1"/>
    <col min="6428" max="6428" width="12.88671875" bestFit="1" customWidth="1"/>
    <col min="6429" max="6429" width="11.33203125" bestFit="1" customWidth="1"/>
    <col min="6431" max="6431" width="8.88671875" bestFit="1" customWidth="1"/>
    <col min="6432" max="6432" width="12.88671875" bestFit="1" customWidth="1"/>
    <col min="6433" max="6433" width="11.33203125" bestFit="1" customWidth="1"/>
    <col min="6435" max="6435" width="8.88671875" bestFit="1" customWidth="1"/>
    <col min="6436" max="6436" width="11.33203125" bestFit="1" customWidth="1"/>
    <col min="6437" max="6437" width="14.109375" bestFit="1" customWidth="1"/>
    <col min="6658" max="6658" width="4.88671875" customWidth="1"/>
    <col min="6659" max="6660" width="11" bestFit="1" customWidth="1"/>
    <col min="6662" max="6663" width="11" bestFit="1" customWidth="1"/>
    <col min="6664" max="6664" width="7.88671875" bestFit="1" customWidth="1"/>
    <col min="6666" max="6666" width="10.21875" bestFit="1" customWidth="1"/>
    <col min="6667" max="6667" width="11" bestFit="1" customWidth="1"/>
    <col min="6669" max="6669" width="12.44140625" customWidth="1"/>
    <col min="6670" max="6670" width="7.109375" bestFit="1" customWidth="1"/>
    <col min="6671" max="6671" width="10.21875" bestFit="1" customWidth="1"/>
    <col min="6672" max="6672" width="14.109375" bestFit="1" customWidth="1"/>
    <col min="6673" max="6673" width="11" bestFit="1" customWidth="1"/>
    <col min="6674" max="6675" width="10.109375" bestFit="1" customWidth="1"/>
    <col min="6676" max="6676" width="11" bestFit="1" customWidth="1"/>
    <col min="6677" max="6677" width="11.33203125" bestFit="1" customWidth="1"/>
    <col min="6679" max="6679" width="11" bestFit="1" customWidth="1"/>
    <col min="6680" max="6681" width="8.88671875" bestFit="1" customWidth="1"/>
    <col min="6682" max="6682" width="12.88671875" bestFit="1" customWidth="1"/>
    <col min="6684" max="6684" width="12.88671875" bestFit="1" customWidth="1"/>
    <col min="6685" max="6685" width="11.33203125" bestFit="1" customWidth="1"/>
    <col min="6687" max="6687" width="8.88671875" bestFit="1" customWidth="1"/>
    <col min="6688" max="6688" width="12.88671875" bestFit="1" customWidth="1"/>
    <col min="6689" max="6689" width="11.33203125" bestFit="1" customWidth="1"/>
    <col min="6691" max="6691" width="8.88671875" bestFit="1" customWidth="1"/>
    <col min="6692" max="6692" width="11.33203125" bestFit="1" customWidth="1"/>
    <col min="6693" max="6693" width="14.109375" bestFit="1" customWidth="1"/>
    <col min="6914" max="6914" width="4.88671875" customWidth="1"/>
    <col min="6915" max="6916" width="11" bestFit="1" customWidth="1"/>
    <col min="6918" max="6919" width="11" bestFit="1" customWidth="1"/>
    <col min="6920" max="6920" width="7.88671875" bestFit="1" customWidth="1"/>
    <col min="6922" max="6922" width="10.21875" bestFit="1" customWidth="1"/>
    <col min="6923" max="6923" width="11" bestFit="1" customWidth="1"/>
    <col min="6925" max="6925" width="12.44140625" customWidth="1"/>
    <col min="6926" max="6926" width="7.109375" bestFit="1" customWidth="1"/>
    <col min="6927" max="6927" width="10.21875" bestFit="1" customWidth="1"/>
    <col min="6928" max="6928" width="14.109375" bestFit="1" customWidth="1"/>
    <col min="6929" max="6929" width="11" bestFit="1" customWidth="1"/>
    <col min="6930" max="6931" width="10.109375" bestFit="1" customWidth="1"/>
    <col min="6932" max="6932" width="11" bestFit="1" customWidth="1"/>
    <col min="6933" max="6933" width="11.33203125" bestFit="1" customWidth="1"/>
    <col min="6935" max="6935" width="11" bestFit="1" customWidth="1"/>
    <col min="6936" max="6937" width="8.88671875" bestFit="1" customWidth="1"/>
    <col min="6938" max="6938" width="12.88671875" bestFit="1" customWidth="1"/>
    <col min="6940" max="6940" width="12.88671875" bestFit="1" customWidth="1"/>
    <col min="6941" max="6941" width="11.33203125" bestFit="1" customWidth="1"/>
    <col min="6943" max="6943" width="8.88671875" bestFit="1" customWidth="1"/>
    <col min="6944" max="6944" width="12.88671875" bestFit="1" customWidth="1"/>
    <col min="6945" max="6945" width="11.33203125" bestFit="1" customWidth="1"/>
    <col min="6947" max="6947" width="8.88671875" bestFit="1" customWidth="1"/>
    <col min="6948" max="6948" width="11.33203125" bestFit="1" customWidth="1"/>
    <col min="6949" max="6949" width="14.109375" bestFit="1" customWidth="1"/>
    <col min="7170" max="7170" width="4.88671875" customWidth="1"/>
    <col min="7171" max="7172" width="11" bestFit="1" customWidth="1"/>
    <col min="7174" max="7175" width="11" bestFit="1" customWidth="1"/>
    <col min="7176" max="7176" width="7.88671875" bestFit="1" customWidth="1"/>
    <col min="7178" max="7178" width="10.21875" bestFit="1" customWidth="1"/>
    <col min="7179" max="7179" width="11" bestFit="1" customWidth="1"/>
    <col min="7181" max="7181" width="12.44140625" customWidth="1"/>
    <col min="7182" max="7182" width="7.109375" bestFit="1" customWidth="1"/>
    <col min="7183" max="7183" width="10.21875" bestFit="1" customWidth="1"/>
    <col min="7184" max="7184" width="14.109375" bestFit="1" customWidth="1"/>
    <col min="7185" max="7185" width="11" bestFit="1" customWidth="1"/>
    <col min="7186" max="7187" width="10.109375" bestFit="1" customWidth="1"/>
    <col min="7188" max="7188" width="11" bestFit="1" customWidth="1"/>
    <col min="7189" max="7189" width="11.33203125" bestFit="1" customWidth="1"/>
    <col min="7191" max="7191" width="11" bestFit="1" customWidth="1"/>
    <col min="7192" max="7193" width="8.88671875" bestFit="1" customWidth="1"/>
    <col min="7194" max="7194" width="12.88671875" bestFit="1" customWidth="1"/>
    <col min="7196" max="7196" width="12.88671875" bestFit="1" customWidth="1"/>
    <col min="7197" max="7197" width="11.33203125" bestFit="1" customWidth="1"/>
    <col min="7199" max="7199" width="8.88671875" bestFit="1" customWidth="1"/>
    <col min="7200" max="7200" width="12.88671875" bestFit="1" customWidth="1"/>
    <col min="7201" max="7201" width="11.33203125" bestFit="1" customWidth="1"/>
    <col min="7203" max="7203" width="8.88671875" bestFit="1" customWidth="1"/>
    <col min="7204" max="7204" width="11.33203125" bestFit="1" customWidth="1"/>
    <col min="7205" max="7205" width="14.109375" bestFit="1" customWidth="1"/>
    <col min="7426" max="7426" width="4.88671875" customWidth="1"/>
    <col min="7427" max="7428" width="11" bestFit="1" customWidth="1"/>
    <col min="7430" max="7431" width="11" bestFit="1" customWidth="1"/>
    <col min="7432" max="7432" width="7.88671875" bestFit="1" customWidth="1"/>
    <col min="7434" max="7434" width="10.21875" bestFit="1" customWidth="1"/>
    <col min="7435" max="7435" width="11" bestFit="1" customWidth="1"/>
    <col min="7437" max="7437" width="12.44140625" customWidth="1"/>
    <col min="7438" max="7438" width="7.109375" bestFit="1" customWidth="1"/>
    <col min="7439" max="7439" width="10.21875" bestFit="1" customWidth="1"/>
    <col min="7440" max="7440" width="14.109375" bestFit="1" customWidth="1"/>
    <col min="7441" max="7441" width="11" bestFit="1" customWidth="1"/>
    <col min="7442" max="7443" width="10.109375" bestFit="1" customWidth="1"/>
    <col min="7444" max="7444" width="11" bestFit="1" customWidth="1"/>
    <col min="7445" max="7445" width="11.33203125" bestFit="1" customWidth="1"/>
    <col min="7447" max="7447" width="11" bestFit="1" customWidth="1"/>
    <col min="7448" max="7449" width="8.88671875" bestFit="1" customWidth="1"/>
    <col min="7450" max="7450" width="12.88671875" bestFit="1" customWidth="1"/>
    <col min="7452" max="7452" width="12.88671875" bestFit="1" customWidth="1"/>
    <col min="7453" max="7453" width="11.33203125" bestFit="1" customWidth="1"/>
    <col min="7455" max="7455" width="8.88671875" bestFit="1" customWidth="1"/>
    <col min="7456" max="7456" width="12.88671875" bestFit="1" customWidth="1"/>
    <col min="7457" max="7457" width="11.33203125" bestFit="1" customWidth="1"/>
    <col min="7459" max="7459" width="8.88671875" bestFit="1" customWidth="1"/>
    <col min="7460" max="7460" width="11.33203125" bestFit="1" customWidth="1"/>
    <col min="7461" max="7461" width="14.109375" bestFit="1" customWidth="1"/>
    <col min="7682" max="7682" width="4.88671875" customWidth="1"/>
    <col min="7683" max="7684" width="11" bestFit="1" customWidth="1"/>
    <col min="7686" max="7687" width="11" bestFit="1" customWidth="1"/>
    <col min="7688" max="7688" width="7.88671875" bestFit="1" customWidth="1"/>
    <col min="7690" max="7690" width="10.21875" bestFit="1" customWidth="1"/>
    <col min="7691" max="7691" width="11" bestFit="1" customWidth="1"/>
    <col min="7693" max="7693" width="12.44140625" customWidth="1"/>
    <col min="7694" max="7694" width="7.109375" bestFit="1" customWidth="1"/>
    <col min="7695" max="7695" width="10.21875" bestFit="1" customWidth="1"/>
    <col min="7696" max="7696" width="14.109375" bestFit="1" customWidth="1"/>
    <col min="7697" max="7697" width="11" bestFit="1" customWidth="1"/>
    <col min="7698" max="7699" width="10.109375" bestFit="1" customWidth="1"/>
    <col min="7700" max="7700" width="11" bestFit="1" customWidth="1"/>
    <col min="7701" max="7701" width="11.33203125" bestFit="1" customWidth="1"/>
    <col min="7703" max="7703" width="11" bestFit="1" customWidth="1"/>
    <col min="7704" max="7705" width="8.88671875" bestFit="1" customWidth="1"/>
    <col min="7706" max="7706" width="12.88671875" bestFit="1" customWidth="1"/>
    <col min="7708" max="7708" width="12.88671875" bestFit="1" customWidth="1"/>
    <col min="7709" max="7709" width="11.33203125" bestFit="1" customWidth="1"/>
    <col min="7711" max="7711" width="8.88671875" bestFit="1" customWidth="1"/>
    <col min="7712" max="7712" width="12.88671875" bestFit="1" customWidth="1"/>
    <col min="7713" max="7713" width="11.33203125" bestFit="1" customWidth="1"/>
    <col min="7715" max="7715" width="8.88671875" bestFit="1" customWidth="1"/>
    <col min="7716" max="7716" width="11.33203125" bestFit="1" customWidth="1"/>
    <col min="7717" max="7717" width="14.109375" bestFit="1" customWidth="1"/>
    <col min="7938" max="7938" width="4.88671875" customWidth="1"/>
    <col min="7939" max="7940" width="11" bestFit="1" customWidth="1"/>
    <col min="7942" max="7943" width="11" bestFit="1" customWidth="1"/>
    <col min="7944" max="7944" width="7.88671875" bestFit="1" customWidth="1"/>
    <col min="7946" max="7946" width="10.21875" bestFit="1" customWidth="1"/>
    <col min="7947" max="7947" width="11" bestFit="1" customWidth="1"/>
    <col min="7949" max="7949" width="12.44140625" customWidth="1"/>
    <col min="7950" max="7950" width="7.109375" bestFit="1" customWidth="1"/>
    <col min="7951" max="7951" width="10.21875" bestFit="1" customWidth="1"/>
    <col min="7952" max="7952" width="14.109375" bestFit="1" customWidth="1"/>
    <col min="7953" max="7953" width="11" bestFit="1" customWidth="1"/>
    <col min="7954" max="7955" width="10.109375" bestFit="1" customWidth="1"/>
    <col min="7956" max="7956" width="11" bestFit="1" customWidth="1"/>
    <col min="7957" max="7957" width="11.33203125" bestFit="1" customWidth="1"/>
    <col min="7959" max="7959" width="11" bestFit="1" customWidth="1"/>
    <col min="7960" max="7961" width="8.88671875" bestFit="1" customWidth="1"/>
    <col min="7962" max="7962" width="12.88671875" bestFit="1" customWidth="1"/>
    <col min="7964" max="7964" width="12.88671875" bestFit="1" customWidth="1"/>
    <col min="7965" max="7965" width="11.33203125" bestFit="1" customWidth="1"/>
    <col min="7967" max="7967" width="8.88671875" bestFit="1" customWidth="1"/>
    <col min="7968" max="7968" width="12.88671875" bestFit="1" customWidth="1"/>
    <col min="7969" max="7969" width="11.33203125" bestFit="1" customWidth="1"/>
    <col min="7971" max="7971" width="8.88671875" bestFit="1" customWidth="1"/>
    <col min="7972" max="7972" width="11.33203125" bestFit="1" customWidth="1"/>
    <col min="7973" max="7973" width="14.109375" bestFit="1" customWidth="1"/>
    <col min="8194" max="8194" width="4.88671875" customWidth="1"/>
    <col min="8195" max="8196" width="11" bestFit="1" customWidth="1"/>
    <col min="8198" max="8199" width="11" bestFit="1" customWidth="1"/>
    <col min="8200" max="8200" width="7.88671875" bestFit="1" customWidth="1"/>
    <col min="8202" max="8202" width="10.21875" bestFit="1" customWidth="1"/>
    <col min="8203" max="8203" width="11" bestFit="1" customWidth="1"/>
    <col min="8205" max="8205" width="12.44140625" customWidth="1"/>
    <col min="8206" max="8206" width="7.109375" bestFit="1" customWidth="1"/>
    <col min="8207" max="8207" width="10.21875" bestFit="1" customWidth="1"/>
    <col min="8208" max="8208" width="14.109375" bestFit="1" customWidth="1"/>
    <col min="8209" max="8209" width="11" bestFit="1" customWidth="1"/>
    <col min="8210" max="8211" width="10.109375" bestFit="1" customWidth="1"/>
    <col min="8212" max="8212" width="11" bestFit="1" customWidth="1"/>
    <col min="8213" max="8213" width="11.33203125" bestFit="1" customWidth="1"/>
    <col min="8215" max="8215" width="11" bestFit="1" customWidth="1"/>
    <col min="8216" max="8217" width="8.88671875" bestFit="1" customWidth="1"/>
    <col min="8218" max="8218" width="12.88671875" bestFit="1" customWidth="1"/>
    <col min="8220" max="8220" width="12.88671875" bestFit="1" customWidth="1"/>
    <col min="8221" max="8221" width="11.33203125" bestFit="1" customWidth="1"/>
    <col min="8223" max="8223" width="8.88671875" bestFit="1" customWidth="1"/>
    <col min="8224" max="8224" width="12.88671875" bestFit="1" customWidth="1"/>
    <col min="8225" max="8225" width="11.33203125" bestFit="1" customWidth="1"/>
    <col min="8227" max="8227" width="8.88671875" bestFit="1" customWidth="1"/>
    <col min="8228" max="8228" width="11.33203125" bestFit="1" customWidth="1"/>
    <col min="8229" max="8229" width="14.109375" bestFit="1" customWidth="1"/>
    <col min="8450" max="8450" width="4.88671875" customWidth="1"/>
    <col min="8451" max="8452" width="11" bestFit="1" customWidth="1"/>
    <col min="8454" max="8455" width="11" bestFit="1" customWidth="1"/>
    <col min="8456" max="8456" width="7.88671875" bestFit="1" customWidth="1"/>
    <col min="8458" max="8458" width="10.21875" bestFit="1" customWidth="1"/>
    <col min="8459" max="8459" width="11" bestFit="1" customWidth="1"/>
    <col min="8461" max="8461" width="12.44140625" customWidth="1"/>
    <col min="8462" max="8462" width="7.109375" bestFit="1" customWidth="1"/>
    <col min="8463" max="8463" width="10.21875" bestFit="1" customWidth="1"/>
    <col min="8464" max="8464" width="14.109375" bestFit="1" customWidth="1"/>
    <col min="8465" max="8465" width="11" bestFit="1" customWidth="1"/>
    <col min="8466" max="8467" width="10.109375" bestFit="1" customWidth="1"/>
    <col min="8468" max="8468" width="11" bestFit="1" customWidth="1"/>
    <col min="8469" max="8469" width="11.33203125" bestFit="1" customWidth="1"/>
    <col min="8471" max="8471" width="11" bestFit="1" customWidth="1"/>
    <col min="8472" max="8473" width="8.88671875" bestFit="1" customWidth="1"/>
    <col min="8474" max="8474" width="12.88671875" bestFit="1" customWidth="1"/>
    <col min="8476" max="8476" width="12.88671875" bestFit="1" customWidth="1"/>
    <col min="8477" max="8477" width="11.33203125" bestFit="1" customWidth="1"/>
    <col min="8479" max="8479" width="8.88671875" bestFit="1" customWidth="1"/>
    <col min="8480" max="8480" width="12.88671875" bestFit="1" customWidth="1"/>
    <col min="8481" max="8481" width="11.33203125" bestFit="1" customWidth="1"/>
    <col min="8483" max="8483" width="8.88671875" bestFit="1" customWidth="1"/>
    <col min="8484" max="8484" width="11.33203125" bestFit="1" customWidth="1"/>
    <col min="8485" max="8485" width="14.109375" bestFit="1" customWidth="1"/>
    <col min="8706" max="8706" width="4.88671875" customWidth="1"/>
    <col min="8707" max="8708" width="11" bestFit="1" customWidth="1"/>
    <col min="8710" max="8711" width="11" bestFit="1" customWidth="1"/>
    <col min="8712" max="8712" width="7.88671875" bestFit="1" customWidth="1"/>
    <col min="8714" max="8714" width="10.21875" bestFit="1" customWidth="1"/>
    <col min="8715" max="8715" width="11" bestFit="1" customWidth="1"/>
    <col min="8717" max="8717" width="12.44140625" customWidth="1"/>
    <col min="8718" max="8718" width="7.109375" bestFit="1" customWidth="1"/>
    <col min="8719" max="8719" width="10.21875" bestFit="1" customWidth="1"/>
    <col min="8720" max="8720" width="14.109375" bestFit="1" customWidth="1"/>
    <col min="8721" max="8721" width="11" bestFit="1" customWidth="1"/>
    <col min="8722" max="8723" width="10.109375" bestFit="1" customWidth="1"/>
    <col min="8724" max="8724" width="11" bestFit="1" customWidth="1"/>
    <col min="8725" max="8725" width="11.33203125" bestFit="1" customWidth="1"/>
    <col min="8727" max="8727" width="11" bestFit="1" customWidth="1"/>
    <col min="8728" max="8729" width="8.88671875" bestFit="1" customWidth="1"/>
    <col min="8730" max="8730" width="12.88671875" bestFit="1" customWidth="1"/>
    <col min="8732" max="8732" width="12.88671875" bestFit="1" customWidth="1"/>
    <col min="8733" max="8733" width="11.33203125" bestFit="1" customWidth="1"/>
    <col min="8735" max="8735" width="8.88671875" bestFit="1" customWidth="1"/>
    <col min="8736" max="8736" width="12.88671875" bestFit="1" customWidth="1"/>
    <col min="8737" max="8737" width="11.33203125" bestFit="1" customWidth="1"/>
    <col min="8739" max="8739" width="8.88671875" bestFit="1" customWidth="1"/>
    <col min="8740" max="8740" width="11.33203125" bestFit="1" customWidth="1"/>
    <col min="8741" max="8741" width="14.109375" bestFit="1" customWidth="1"/>
    <col min="8962" max="8962" width="4.88671875" customWidth="1"/>
    <col min="8963" max="8964" width="11" bestFit="1" customWidth="1"/>
    <col min="8966" max="8967" width="11" bestFit="1" customWidth="1"/>
    <col min="8968" max="8968" width="7.88671875" bestFit="1" customWidth="1"/>
    <col min="8970" max="8970" width="10.21875" bestFit="1" customWidth="1"/>
    <col min="8971" max="8971" width="11" bestFit="1" customWidth="1"/>
    <col min="8973" max="8973" width="12.44140625" customWidth="1"/>
    <col min="8974" max="8974" width="7.109375" bestFit="1" customWidth="1"/>
    <col min="8975" max="8975" width="10.21875" bestFit="1" customWidth="1"/>
    <col min="8976" max="8976" width="14.109375" bestFit="1" customWidth="1"/>
    <col min="8977" max="8977" width="11" bestFit="1" customWidth="1"/>
    <col min="8978" max="8979" width="10.109375" bestFit="1" customWidth="1"/>
    <col min="8980" max="8980" width="11" bestFit="1" customWidth="1"/>
    <col min="8981" max="8981" width="11.33203125" bestFit="1" customWidth="1"/>
    <col min="8983" max="8983" width="11" bestFit="1" customWidth="1"/>
    <col min="8984" max="8985" width="8.88671875" bestFit="1" customWidth="1"/>
    <col min="8986" max="8986" width="12.88671875" bestFit="1" customWidth="1"/>
    <col min="8988" max="8988" width="12.88671875" bestFit="1" customWidth="1"/>
    <col min="8989" max="8989" width="11.33203125" bestFit="1" customWidth="1"/>
    <col min="8991" max="8991" width="8.88671875" bestFit="1" customWidth="1"/>
    <col min="8992" max="8992" width="12.88671875" bestFit="1" customWidth="1"/>
    <col min="8993" max="8993" width="11.33203125" bestFit="1" customWidth="1"/>
    <col min="8995" max="8995" width="8.88671875" bestFit="1" customWidth="1"/>
    <col min="8996" max="8996" width="11.33203125" bestFit="1" customWidth="1"/>
    <col min="8997" max="8997" width="14.109375" bestFit="1" customWidth="1"/>
    <col min="9218" max="9218" width="4.88671875" customWidth="1"/>
    <col min="9219" max="9220" width="11" bestFit="1" customWidth="1"/>
    <col min="9222" max="9223" width="11" bestFit="1" customWidth="1"/>
    <col min="9224" max="9224" width="7.88671875" bestFit="1" customWidth="1"/>
    <col min="9226" max="9226" width="10.21875" bestFit="1" customWidth="1"/>
    <col min="9227" max="9227" width="11" bestFit="1" customWidth="1"/>
    <col min="9229" max="9229" width="12.44140625" customWidth="1"/>
    <col min="9230" max="9230" width="7.109375" bestFit="1" customWidth="1"/>
    <col min="9231" max="9231" width="10.21875" bestFit="1" customWidth="1"/>
    <col min="9232" max="9232" width="14.109375" bestFit="1" customWidth="1"/>
    <col min="9233" max="9233" width="11" bestFit="1" customWidth="1"/>
    <col min="9234" max="9235" width="10.109375" bestFit="1" customWidth="1"/>
    <col min="9236" max="9236" width="11" bestFit="1" customWidth="1"/>
    <col min="9237" max="9237" width="11.33203125" bestFit="1" customWidth="1"/>
    <col min="9239" max="9239" width="11" bestFit="1" customWidth="1"/>
    <col min="9240" max="9241" width="8.88671875" bestFit="1" customWidth="1"/>
    <col min="9242" max="9242" width="12.88671875" bestFit="1" customWidth="1"/>
    <col min="9244" max="9244" width="12.88671875" bestFit="1" customWidth="1"/>
    <col min="9245" max="9245" width="11.33203125" bestFit="1" customWidth="1"/>
    <col min="9247" max="9247" width="8.88671875" bestFit="1" customWidth="1"/>
    <col min="9248" max="9248" width="12.88671875" bestFit="1" customWidth="1"/>
    <col min="9249" max="9249" width="11.33203125" bestFit="1" customWidth="1"/>
    <col min="9251" max="9251" width="8.88671875" bestFit="1" customWidth="1"/>
    <col min="9252" max="9252" width="11.33203125" bestFit="1" customWidth="1"/>
    <col min="9253" max="9253" width="14.109375" bestFit="1" customWidth="1"/>
    <col min="9474" max="9474" width="4.88671875" customWidth="1"/>
    <col min="9475" max="9476" width="11" bestFit="1" customWidth="1"/>
    <col min="9478" max="9479" width="11" bestFit="1" customWidth="1"/>
    <col min="9480" max="9480" width="7.88671875" bestFit="1" customWidth="1"/>
    <col min="9482" max="9482" width="10.21875" bestFit="1" customWidth="1"/>
    <col min="9483" max="9483" width="11" bestFit="1" customWidth="1"/>
    <col min="9485" max="9485" width="12.44140625" customWidth="1"/>
    <col min="9486" max="9486" width="7.109375" bestFit="1" customWidth="1"/>
    <col min="9487" max="9487" width="10.21875" bestFit="1" customWidth="1"/>
    <col min="9488" max="9488" width="14.109375" bestFit="1" customWidth="1"/>
    <col min="9489" max="9489" width="11" bestFit="1" customWidth="1"/>
    <col min="9490" max="9491" width="10.109375" bestFit="1" customWidth="1"/>
    <col min="9492" max="9492" width="11" bestFit="1" customWidth="1"/>
    <col min="9493" max="9493" width="11.33203125" bestFit="1" customWidth="1"/>
    <col min="9495" max="9495" width="11" bestFit="1" customWidth="1"/>
    <col min="9496" max="9497" width="8.88671875" bestFit="1" customWidth="1"/>
    <col min="9498" max="9498" width="12.88671875" bestFit="1" customWidth="1"/>
    <col min="9500" max="9500" width="12.88671875" bestFit="1" customWidth="1"/>
    <col min="9501" max="9501" width="11.33203125" bestFit="1" customWidth="1"/>
    <col min="9503" max="9503" width="8.88671875" bestFit="1" customWidth="1"/>
    <col min="9504" max="9504" width="12.88671875" bestFit="1" customWidth="1"/>
    <col min="9505" max="9505" width="11.33203125" bestFit="1" customWidth="1"/>
    <col min="9507" max="9507" width="8.88671875" bestFit="1" customWidth="1"/>
    <col min="9508" max="9508" width="11.33203125" bestFit="1" customWidth="1"/>
    <col min="9509" max="9509" width="14.109375" bestFit="1" customWidth="1"/>
    <col min="9730" max="9730" width="4.88671875" customWidth="1"/>
    <col min="9731" max="9732" width="11" bestFit="1" customWidth="1"/>
    <col min="9734" max="9735" width="11" bestFit="1" customWidth="1"/>
    <col min="9736" max="9736" width="7.88671875" bestFit="1" customWidth="1"/>
    <col min="9738" max="9738" width="10.21875" bestFit="1" customWidth="1"/>
    <col min="9739" max="9739" width="11" bestFit="1" customWidth="1"/>
    <col min="9741" max="9741" width="12.44140625" customWidth="1"/>
    <col min="9742" max="9742" width="7.109375" bestFit="1" customWidth="1"/>
    <col min="9743" max="9743" width="10.21875" bestFit="1" customWidth="1"/>
    <col min="9744" max="9744" width="14.109375" bestFit="1" customWidth="1"/>
    <col min="9745" max="9745" width="11" bestFit="1" customWidth="1"/>
    <col min="9746" max="9747" width="10.109375" bestFit="1" customWidth="1"/>
    <col min="9748" max="9748" width="11" bestFit="1" customWidth="1"/>
    <col min="9749" max="9749" width="11.33203125" bestFit="1" customWidth="1"/>
    <col min="9751" max="9751" width="11" bestFit="1" customWidth="1"/>
    <col min="9752" max="9753" width="8.88671875" bestFit="1" customWidth="1"/>
    <col min="9754" max="9754" width="12.88671875" bestFit="1" customWidth="1"/>
    <col min="9756" max="9756" width="12.88671875" bestFit="1" customWidth="1"/>
    <col min="9757" max="9757" width="11.33203125" bestFit="1" customWidth="1"/>
    <col min="9759" max="9759" width="8.88671875" bestFit="1" customWidth="1"/>
    <col min="9760" max="9760" width="12.88671875" bestFit="1" customWidth="1"/>
    <col min="9761" max="9761" width="11.33203125" bestFit="1" customWidth="1"/>
    <col min="9763" max="9763" width="8.88671875" bestFit="1" customWidth="1"/>
    <col min="9764" max="9764" width="11.33203125" bestFit="1" customWidth="1"/>
    <col min="9765" max="9765" width="14.109375" bestFit="1" customWidth="1"/>
    <col min="9986" max="9986" width="4.88671875" customWidth="1"/>
    <col min="9987" max="9988" width="11" bestFit="1" customWidth="1"/>
    <col min="9990" max="9991" width="11" bestFit="1" customWidth="1"/>
    <col min="9992" max="9992" width="7.88671875" bestFit="1" customWidth="1"/>
    <col min="9994" max="9994" width="10.21875" bestFit="1" customWidth="1"/>
    <col min="9995" max="9995" width="11" bestFit="1" customWidth="1"/>
    <col min="9997" max="9997" width="12.44140625" customWidth="1"/>
    <col min="9998" max="9998" width="7.109375" bestFit="1" customWidth="1"/>
    <col min="9999" max="9999" width="10.21875" bestFit="1" customWidth="1"/>
    <col min="10000" max="10000" width="14.109375" bestFit="1" customWidth="1"/>
    <col min="10001" max="10001" width="11" bestFit="1" customWidth="1"/>
    <col min="10002" max="10003" width="10.109375" bestFit="1" customWidth="1"/>
    <col min="10004" max="10004" width="11" bestFit="1" customWidth="1"/>
    <col min="10005" max="10005" width="11.33203125" bestFit="1" customWidth="1"/>
    <col min="10007" max="10007" width="11" bestFit="1" customWidth="1"/>
    <col min="10008" max="10009" width="8.88671875" bestFit="1" customWidth="1"/>
    <col min="10010" max="10010" width="12.88671875" bestFit="1" customWidth="1"/>
    <col min="10012" max="10012" width="12.88671875" bestFit="1" customWidth="1"/>
    <col min="10013" max="10013" width="11.33203125" bestFit="1" customWidth="1"/>
    <col min="10015" max="10015" width="8.88671875" bestFit="1" customWidth="1"/>
    <col min="10016" max="10016" width="12.88671875" bestFit="1" customWidth="1"/>
    <col min="10017" max="10017" width="11.33203125" bestFit="1" customWidth="1"/>
    <col min="10019" max="10019" width="8.88671875" bestFit="1" customWidth="1"/>
    <col min="10020" max="10020" width="11.33203125" bestFit="1" customWidth="1"/>
    <col min="10021" max="10021" width="14.109375" bestFit="1" customWidth="1"/>
    <col min="10242" max="10242" width="4.88671875" customWidth="1"/>
    <col min="10243" max="10244" width="11" bestFit="1" customWidth="1"/>
    <col min="10246" max="10247" width="11" bestFit="1" customWidth="1"/>
    <col min="10248" max="10248" width="7.88671875" bestFit="1" customWidth="1"/>
    <col min="10250" max="10250" width="10.21875" bestFit="1" customWidth="1"/>
    <col min="10251" max="10251" width="11" bestFit="1" customWidth="1"/>
    <col min="10253" max="10253" width="12.44140625" customWidth="1"/>
    <col min="10254" max="10254" width="7.109375" bestFit="1" customWidth="1"/>
    <col min="10255" max="10255" width="10.21875" bestFit="1" customWidth="1"/>
    <col min="10256" max="10256" width="14.109375" bestFit="1" customWidth="1"/>
    <col min="10257" max="10257" width="11" bestFit="1" customWidth="1"/>
    <col min="10258" max="10259" width="10.109375" bestFit="1" customWidth="1"/>
    <col min="10260" max="10260" width="11" bestFit="1" customWidth="1"/>
    <col min="10261" max="10261" width="11.33203125" bestFit="1" customWidth="1"/>
    <col min="10263" max="10263" width="11" bestFit="1" customWidth="1"/>
    <col min="10264" max="10265" width="8.88671875" bestFit="1" customWidth="1"/>
    <col min="10266" max="10266" width="12.88671875" bestFit="1" customWidth="1"/>
    <col min="10268" max="10268" width="12.88671875" bestFit="1" customWidth="1"/>
    <col min="10269" max="10269" width="11.33203125" bestFit="1" customWidth="1"/>
    <col min="10271" max="10271" width="8.88671875" bestFit="1" customWidth="1"/>
    <col min="10272" max="10272" width="12.88671875" bestFit="1" customWidth="1"/>
    <col min="10273" max="10273" width="11.33203125" bestFit="1" customWidth="1"/>
    <col min="10275" max="10275" width="8.88671875" bestFit="1" customWidth="1"/>
    <col min="10276" max="10276" width="11.33203125" bestFit="1" customWidth="1"/>
    <col min="10277" max="10277" width="14.109375" bestFit="1" customWidth="1"/>
    <col min="10498" max="10498" width="4.88671875" customWidth="1"/>
    <col min="10499" max="10500" width="11" bestFit="1" customWidth="1"/>
    <col min="10502" max="10503" width="11" bestFit="1" customWidth="1"/>
    <col min="10504" max="10504" width="7.88671875" bestFit="1" customWidth="1"/>
    <col min="10506" max="10506" width="10.21875" bestFit="1" customWidth="1"/>
    <col min="10507" max="10507" width="11" bestFit="1" customWidth="1"/>
    <col min="10509" max="10509" width="12.44140625" customWidth="1"/>
    <col min="10510" max="10510" width="7.109375" bestFit="1" customWidth="1"/>
    <col min="10511" max="10511" width="10.21875" bestFit="1" customWidth="1"/>
    <col min="10512" max="10512" width="14.109375" bestFit="1" customWidth="1"/>
    <col min="10513" max="10513" width="11" bestFit="1" customWidth="1"/>
    <col min="10514" max="10515" width="10.109375" bestFit="1" customWidth="1"/>
    <col min="10516" max="10516" width="11" bestFit="1" customWidth="1"/>
    <col min="10517" max="10517" width="11.33203125" bestFit="1" customWidth="1"/>
    <col min="10519" max="10519" width="11" bestFit="1" customWidth="1"/>
    <col min="10520" max="10521" width="8.88671875" bestFit="1" customWidth="1"/>
    <col min="10522" max="10522" width="12.88671875" bestFit="1" customWidth="1"/>
    <col min="10524" max="10524" width="12.88671875" bestFit="1" customWidth="1"/>
    <col min="10525" max="10525" width="11.33203125" bestFit="1" customWidth="1"/>
    <col min="10527" max="10527" width="8.88671875" bestFit="1" customWidth="1"/>
    <col min="10528" max="10528" width="12.88671875" bestFit="1" customWidth="1"/>
    <col min="10529" max="10529" width="11.33203125" bestFit="1" customWidth="1"/>
    <col min="10531" max="10531" width="8.88671875" bestFit="1" customWidth="1"/>
    <col min="10532" max="10532" width="11.33203125" bestFit="1" customWidth="1"/>
    <col min="10533" max="10533" width="14.109375" bestFit="1" customWidth="1"/>
    <col min="10754" max="10754" width="4.88671875" customWidth="1"/>
    <col min="10755" max="10756" width="11" bestFit="1" customWidth="1"/>
    <col min="10758" max="10759" width="11" bestFit="1" customWidth="1"/>
    <col min="10760" max="10760" width="7.88671875" bestFit="1" customWidth="1"/>
    <col min="10762" max="10762" width="10.21875" bestFit="1" customWidth="1"/>
    <col min="10763" max="10763" width="11" bestFit="1" customWidth="1"/>
    <col min="10765" max="10765" width="12.44140625" customWidth="1"/>
    <col min="10766" max="10766" width="7.109375" bestFit="1" customWidth="1"/>
    <col min="10767" max="10767" width="10.21875" bestFit="1" customWidth="1"/>
    <col min="10768" max="10768" width="14.109375" bestFit="1" customWidth="1"/>
    <col min="10769" max="10769" width="11" bestFit="1" customWidth="1"/>
    <col min="10770" max="10771" width="10.109375" bestFit="1" customWidth="1"/>
    <col min="10772" max="10772" width="11" bestFit="1" customWidth="1"/>
    <col min="10773" max="10773" width="11.33203125" bestFit="1" customWidth="1"/>
    <col min="10775" max="10775" width="11" bestFit="1" customWidth="1"/>
    <col min="10776" max="10777" width="8.88671875" bestFit="1" customWidth="1"/>
    <col min="10778" max="10778" width="12.88671875" bestFit="1" customWidth="1"/>
    <col min="10780" max="10780" width="12.88671875" bestFit="1" customWidth="1"/>
    <col min="10781" max="10781" width="11.33203125" bestFit="1" customWidth="1"/>
    <col min="10783" max="10783" width="8.88671875" bestFit="1" customWidth="1"/>
    <col min="10784" max="10784" width="12.88671875" bestFit="1" customWidth="1"/>
    <col min="10785" max="10785" width="11.33203125" bestFit="1" customWidth="1"/>
    <col min="10787" max="10787" width="8.88671875" bestFit="1" customWidth="1"/>
    <col min="10788" max="10788" width="11.33203125" bestFit="1" customWidth="1"/>
    <col min="10789" max="10789" width="14.109375" bestFit="1" customWidth="1"/>
    <col min="11010" max="11010" width="4.88671875" customWidth="1"/>
    <col min="11011" max="11012" width="11" bestFit="1" customWidth="1"/>
    <col min="11014" max="11015" width="11" bestFit="1" customWidth="1"/>
    <col min="11016" max="11016" width="7.88671875" bestFit="1" customWidth="1"/>
    <col min="11018" max="11018" width="10.21875" bestFit="1" customWidth="1"/>
    <col min="11019" max="11019" width="11" bestFit="1" customWidth="1"/>
    <col min="11021" max="11021" width="12.44140625" customWidth="1"/>
    <col min="11022" max="11022" width="7.109375" bestFit="1" customWidth="1"/>
    <col min="11023" max="11023" width="10.21875" bestFit="1" customWidth="1"/>
    <col min="11024" max="11024" width="14.109375" bestFit="1" customWidth="1"/>
    <col min="11025" max="11025" width="11" bestFit="1" customWidth="1"/>
    <col min="11026" max="11027" width="10.109375" bestFit="1" customWidth="1"/>
    <col min="11028" max="11028" width="11" bestFit="1" customWidth="1"/>
    <col min="11029" max="11029" width="11.33203125" bestFit="1" customWidth="1"/>
    <col min="11031" max="11031" width="11" bestFit="1" customWidth="1"/>
    <col min="11032" max="11033" width="8.88671875" bestFit="1" customWidth="1"/>
    <col min="11034" max="11034" width="12.88671875" bestFit="1" customWidth="1"/>
    <col min="11036" max="11036" width="12.88671875" bestFit="1" customWidth="1"/>
    <col min="11037" max="11037" width="11.33203125" bestFit="1" customWidth="1"/>
    <col min="11039" max="11039" width="8.88671875" bestFit="1" customWidth="1"/>
    <col min="11040" max="11040" width="12.88671875" bestFit="1" customWidth="1"/>
    <col min="11041" max="11041" width="11.33203125" bestFit="1" customWidth="1"/>
    <col min="11043" max="11043" width="8.88671875" bestFit="1" customWidth="1"/>
    <col min="11044" max="11044" width="11.33203125" bestFit="1" customWidth="1"/>
    <col min="11045" max="11045" width="14.109375" bestFit="1" customWidth="1"/>
    <col min="11266" max="11266" width="4.88671875" customWidth="1"/>
    <col min="11267" max="11268" width="11" bestFit="1" customWidth="1"/>
    <col min="11270" max="11271" width="11" bestFit="1" customWidth="1"/>
    <col min="11272" max="11272" width="7.88671875" bestFit="1" customWidth="1"/>
    <col min="11274" max="11274" width="10.21875" bestFit="1" customWidth="1"/>
    <col min="11275" max="11275" width="11" bestFit="1" customWidth="1"/>
    <col min="11277" max="11277" width="12.44140625" customWidth="1"/>
    <col min="11278" max="11278" width="7.109375" bestFit="1" customWidth="1"/>
    <col min="11279" max="11279" width="10.21875" bestFit="1" customWidth="1"/>
    <col min="11280" max="11280" width="14.109375" bestFit="1" customWidth="1"/>
    <col min="11281" max="11281" width="11" bestFit="1" customWidth="1"/>
    <col min="11282" max="11283" width="10.109375" bestFit="1" customWidth="1"/>
    <col min="11284" max="11284" width="11" bestFit="1" customWidth="1"/>
    <col min="11285" max="11285" width="11.33203125" bestFit="1" customWidth="1"/>
    <col min="11287" max="11287" width="11" bestFit="1" customWidth="1"/>
    <col min="11288" max="11289" width="8.88671875" bestFit="1" customWidth="1"/>
    <col min="11290" max="11290" width="12.88671875" bestFit="1" customWidth="1"/>
    <col min="11292" max="11292" width="12.88671875" bestFit="1" customWidth="1"/>
    <col min="11293" max="11293" width="11.33203125" bestFit="1" customWidth="1"/>
    <col min="11295" max="11295" width="8.88671875" bestFit="1" customWidth="1"/>
    <col min="11296" max="11296" width="12.88671875" bestFit="1" customWidth="1"/>
    <col min="11297" max="11297" width="11.33203125" bestFit="1" customWidth="1"/>
    <col min="11299" max="11299" width="8.88671875" bestFit="1" customWidth="1"/>
    <col min="11300" max="11300" width="11.33203125" bestFit="1" customWidth="1"/>
    <col min="11301" max="11301" width="14.109375" bestFit="1" customWidth="1"/>
    <col min="11522" max="11522" width="4.88671875" customWidth="1"/>
    <col min="11523" max="11524" width="11" bestFit="1" customWidth="1"/>
    <col min="11526" max="11527" width="11" bestFit="1" customWidth="1"/>
    <col min="11528" max="11528" width="7.88671875" bestFit="1" customWidth="1"/>
    <col min="11530" max="11530" width="10.21875" bestFit="1" customWidth="1"/>
    <col min="11531" max="11531" width="11" bestFit="1" customWidth="1"/>
    <col min="11533" max="11533" width="12.44140625" customWidth="1"/>
    <col min="11534" max="11534" width="7.109375" bestFit="1" customWidth="1"/>
    <col min="11535" max="11535" width="10.21875" bestFit="1" customWidth="1"/>
    <col min="11536" max="11536" width="14.109375" bestFit="1" customWidth="1"/>
    <col min="11537" max="11537" width="11" bestFit="1" customWidth="1"/>
    <col min="11538" max="11539" width="10.109375" bestFit="1" customWidth="1"/>
    <col min="11540" max="11540" width="11" bestFit="1" customWidth="1"/>
    <col min="11541" max="11541" width="11.33203125" bestFit="1" customWidth="1"/>
    <col min="11543" max="11543" width="11" bestFit="1" customWidth="1"/>
    <col min="11544" max="11545" width="8.88671875" bestFit="1" customWidth="1"/>
    <col min="11546" max="11546" width="12.88671875" bestFit="1" customWidth="1"/>
    <col min="11548" max="11548" width="12.88671875" bestFit="1" customWidth="1"/>
    <col min="11549" max="11549" width="11.33203125" bestFit="1" customWidth="1"/>
    <col min="11551" max="11551" width="8.88671875" bestFit="1" customWidth="1"/>
    <col min="11552" max="11552" width="12.88671875" bestFit="1" customWidth="1"/>
    <col min="11553" max="11553" width="11.33203125" bestFit="1" customWidth="1"/>
    <col min="11555" max="11555" width="8.88671875" bestFit="1" customWidth="1"/>
    <col min="11556" max="11556" width="11.33203125" bestFit="1" customWidth="1"/>
    <col min="11557" max="11557" width="14.109375" bestFit="1" customWidth="1"/>
    <col min="11778" max="11778" width="4.88671875" customWidth="1"/>
    <col min="11779" max="11780" width="11" bestFit="1" customWidth="1"/>
    <col min="11782" max="11783" width="11" bestFit="1" customWidth="1"/>
    <col min="11784" max="11784" width="7.88671875" bestFit="1" customWidth="1"/>
    <col min="11786" max="11786" width="10.21875" bestFit="1" customWidth="1"/>
    <col min="11787" max="11787" width="11" bestFit="1" customWidth="1"/>
    <col min="11789" max="11789" width="12.44140625" customWidth="1"/>
    <col min="11790" max="11790" width="7.109375" bestFit="1" customWidth="1"/>
    <col min="11791" max="11791" width="10.21875" bestFit="1" customWidth="1"/>
    <col min="11792" max="11792" width="14.109375" bestFit="1" customWidth="1"/>
    <col min="11793" max="11793" width="11" bestFit="1" customWidth="1"/>
    <col min="11794" max="11795" width="10.109375" bestFit="1" customWidth="1"/>
    <col min="11796" max="11796" width="11" bestFit="1" customWidth="1"/>
    <col min="11797" max="11797" width="11.33203125" bestFit="1" customWidth="1"/>
    <col min="11799" max="11799" width="11" bestFit="1" customWidth="1"/>
    <col min="11800" max="11801" width="8.88671875" bestFit="1" customWidth="1"/>
    <col min="11802" max="11802" width="12.88671875" bestFit="1" customWidth="1"/>
    <col min="11804" max="11804" width="12.88671875" bestFit="1" customWidth="1"/>
    <col min="11805" max="11805" width="11.33203125" bestFit="1" customWidth="1"/>
    <col min="11807" max="11807" width="8.88671875" bestFit="1" customWidth="1"/>
    <col min="11808" max="11808" width="12.88671875" bestFit="1" customWidth="1"/>
    <col min="11809" max="11809" width="11.33203125" bestFit="1" customWidth="1"/>
    <col min="11811" max="11811" width="8.88671875" bestFit="1" customWidth="1"/>
    <col min="11812" max="11812" width="11.33203125" bestFit="1" customWidth="1"/>
    <col min="11813" max="11813" width="14.109375" bestFit="1" customWidth="1"/>
    <col min="12034" max="12034" width="4.88671875" customWidth="1"/>
    <col min="12035" max="12036" width="11" bestFit="1" customWidth="1"/>
    <col min="12038" max="12039" width="11" bestFit="1" customWidth="1"/>
    <col min="12040" max="12040" width="7.88671875" bestFit="1" customWidth="1"/>
    <col min="12042" max="12042" width="10.21875" bestFit="1" customWidth="1"/>
    <col min="12043" max="12043" width="11" bestFit="1" customWidth="1"/>
    <col min="12045" max="12045" width="12.44140625" customWidth="1"/>
    <col min="12046" max="12046" width="7.109375" bestFit="1" customWidth="1"/>
    <col min="12047" max="12047" width="10.21875" bestFit="1" customWidth="1"/>
    <col min="12048" max="12048" width="14.109375" bestFit="1" customWidth="1"/>
    <col min="12049" max="12049" width="11" bestFit="1" customWidth="1"/>
    <col min="12050" max="12051" width="10.109375" bestFit="1" customWidth="1"/>
    <col min="12052" max="12052" width="11" bestFit="1" customWidth="1"/>
    <col min="12053" max="12053" width="11.33203125" bestFit="1" customWidth="1"/>
    <col min="12055" max="12055" width="11" bestFit="1" customWidth="1"/>
    <col min="12056" max="12057" width="8.88671875" bestFit="1" customWidth="1"/>
    <col min="12058" max="12058" width="12.88671875" bestFit="1" customWidth="1"/>
    <col min="12060" max="12060" width="12.88671875" bestFit="1" customWidth="1"/>
    <col min="12061" max="12061" width="11.33203125" bestFit="1" customWidth="1"/>
    <col min="12063" max="12063" width="8.88671875" bestFit="1" customWidth="1"/>
    <col min="12064" max="12064" width="12.88671875" bestFit="1" customWidth="1"/>
    <col min="12065" max="12065" width="11.33203125" bestFit="1" customWidth="1"/>
    <col min="12067" max="12067" width="8.88671875" bestFit="1" customWidth="1"/>
    <col min="12068" max="12068" width="11.33203125" bestFit="1" customWidth="1"/>
    <col min="12069" max="12069" width="14.109375" bestFit="1" customWidth="1"/>
    <col min="12290" max="12290" width="4.88671875" customWidth="1"/>
    <col min="12291" max="12292" width="11" bestFit="1" customWidth="1"/>
    <col min="12294" max="12295" width="11" bestFit="1" customWidth="1"/>
    <col min="12296" max="12296" width="7.88671875" bestFit="1" customWidth="1"/>
    <col min="12298" max="12298" width="10.21875" bestFit="1" customWidth="1"/>
    <col min="12299" max="12299" width="11" bestFit="1" customWidth="1"/>
    <col min="12301" max="12301" width="12.44140625" customWidth="1"/>
    <col min="12302" max="12302" width="7.109375" bestFit="1" customWidth="1"/>
    <col min="12303" max="12303" width="10.21875" bestFit="1" customWidth="1"/>
    <col min="12304" max="12304" width="14.109375" bestFit="1" customWidth="1"/>
    <col min="12305" max="12305" width="11" bestFit="1" customWidth="1"/>
    <col min="12306" max="12307" width="10.109375" bestFit="1" customWidth="1"/>
    <col min="12308" max="12308" width="11" bestFit="1" customWidth="1"/>
    <col min="12309" max="12309" width="11.33203125" bestFit="1" customWidth="1"/>
    <col min="12311" max="12311" width="11" bestFit="1" customWidth="1"/>
    <col min="12312" max="12313" width="8.88671875" bestFit="1" customWidth="1"/>
    <col min="12314" max="12314" width="12.88671875" bestFit="1" customWidth="1"/>
    <col min="12316" max="12316" width="12.88671875" bestFit="1" customWidth="1"/>
    <col min="12317" max="12317" width="11.33203125" bestFit="1" customWidth="1"/>
    <col min="12319" max="12319" width="8.88671875" bestFit="1" customWidth="1"/>
    <col min="12320" max="12320" width="12.88671875" bestFit="1" customWidth="1"/>
    <col min="12321" max="12321" width="11.33203125" bestFit="1" customWidth="1"/>
    <col min="12323" max="12323" width="8.88671875" bestFit="1" customWidth="1"/>
    <col min="12324" max="12324" width="11.33203125" bestFit="1" customWidth="1"/>
    <col min="12325" max="12325" width="14.109375" bestFit="1" customWidth="1"/>
    <col min="12546" max="12546" width="4.88671875" customWidth="1"/>
    <col min="12547" max="12548" width="11" bestFit="1" customWidth="1"/>
    <col min="12550" max="12551" width="11" bestFit="1" customWidth="1"/>
    <col min="12552" max="12552" width="7.88671875" bestFit="1" customWidth="1"/>
    <col min="12554" max="12554" width="10.21875" bestFit="1" customWidth="1"/>
    <col min="12555" max="12555" width="11" bestFit="1" customWidth="1"/>
    <col min="12557" max="12557" width="12.44140625" customWidth="1"/>
    <col min="12558" max="12558" width="7.109375" bestFit="1" customWidth="1"/>
    <col min="12559" max="12559" width="10.21875" bestFit="1" customWidth="1"/>
    <col min="12560" max="12560" width="14.109375" bestFit="1" customWidth="1"/>
    <col min="12561" max="12561" width="11" bestFit="1" customWidth="1"/>
    <col min="12562" max="12563" width="10.109375" bestFit="1" customWidth="1"/>
    <col min="12564" max="12564" width="11" bestFit="1" customWidth="1"/>
    <col min="12565" max="12565" width="11.33203125" bestFit="1" customWidth="1"/>
    <col min="12567" max="12567" width="11" bestFit="1" customWidth="1"/>
    <col min="12568" max="12569" width="8.88671875" bestFit="1" customWidth="1"/>
    <col min="12570" max="12570" width="12.88671875" bestFit="1" customWidth="1"/>
    <col min="12572" max="12572" width="12.88671875" bestFit="1" customWidth="1"/>
    <col min="12573" max="12573" width="11.33203125" bestFit="1" customWidth="1"/>
    <col min="12575" max="12575" width="8.88671875" bestFit="1" customWidth="1"/>
    <col min="12576" max="12576" width="12.88671875" bestFit="1" customWidth="1"/>
    <col min="12577" max="12577" width="11.33203125" bestFit="1" customWidth="1"/>
    <col min="12579" max="12579" width="8.88671875" bestFit="1" customWidth="1"/>
    <col min="12580" max="12580" width="11.33203125" bestFit="1" customWidth="1"/>
    <col min="12581" max="12581" width="14.109375" bestFit="1" customWidth="1"/>
    <col min="12802" max="12802" width="4.88671875" customWidth="1"/>
    <col min="12803" max="12804" width="11" bestFit="1" customWidth="1"/>
    <col min="12806" max="12807" width="11" bestFit="1" customWidth="1"/>
    <col min="12808" max="12808" width="7.88671875" bestFit="1" customWidth="1"/>
    <col min="12810" max="12810" width="10.21875" bestFit="1" customWidth="1"/>
    <col min="12811" max="12811" width="11" bestFit="1" customWidth="1"/>
    <col min="12813" max="12813" width="12.44140625" customWidth="1"/>
    <col min="12814" max="12814" width="7.109375" bestFit="1" customWidth="1"/>
    <col min="12815" max="12815" width="10.21875" bestFit="1" customWidth="1"/>
    <col min="12816" max="12816" width="14.109375" bestFit="1" customWidth="1"/>
    <col min="12817" max="12817" width="11" bestFit="1" customWidth="1"/>
    <col min="12818" max="12819" width="10.109375" bestFit="1" customWidth="1"/>
    <col min="12820" max="12820" width="11" bestFit="1" customWidth="1"/>
    <col min="12821" max="12821" width="11.33203125" bestFit="1" customWidth="1"/>
    <col min="12823" max="12823" width="11" bestFit="1" customWidth="1"/>
    <col min="12824" max="12825" width="8.88671875" bestFit="1" customWidth="1"/>
    <col min="12826" max="12826" width="12.88671875" bestFit="1" customWidth="1"/>
    <col min="12828" max="12828" width="12.88671875" bestFit="1" customWidth="1"/>
    <col min="12829" max="12829" width="11.33203125" bestFit="1" customWidth="1"/>
    <col min="12831" max="12831" width="8.88671875" bestFit="1" customWidth="1"/>
    <col min="12832" max="12832" width="12.88671875" bestFit="1" customWidth="1"/>
    <col min="12833" max="12833" width="11.33203125" bestFit="1" customWidth="1"/>
    <col min="12835" max="12835" width="8.88671875" bestFit="1" customWidth="1"/>
    <col min="12836" max="12836" width="11.33203125" bestFit="1" customWidth="1"/>
    <col min="12837" max="12837" width="14.109375" bestFit="1" customWidth="1"/>
    <col min="13058" max="13058" width="4.88671875" customWidth="1"/>
    <col min="13059" max="13060" width="11" bestFit="1" customWidth="1"/>
    <col min="13062" max="13063" width="11" bestFit="1" customWidth="1"/>
    <col min="13064" max="13064" width="7.88671875" bestFit="1" customWidth="1"/>
    <col min="13066" max="13066" width="10.21875" bestFit="1" customWidth="1"/>
    <col min="13067" max="13067" width="11" bestFit="1" customWidth="1"/>
    <col min="13069" max="13069" width="12.44140625" customWidth="1"/>
    <col min="13070" max="13070" width="7.109375" bestFit="1" customWidth="1"/>
    <col min="13071" max="13071" width="10.21875" bestFit="1" customWidth="1"/>
    <col min="13072" max="13072" width="14.109375" bestFit="1" customWidth="1"/>
    <col min="13073" max="13073" width="11" bestFit="1" customWidth="1"/>
    <col min="13074" max="13075" width="10.109375" bestFit="1" customWidth="1"/>
    <col min="13076" max="13076" width="11" bestFit="1" customWidth="1"/>
    <col min="13077" max="13077" width="11.33203125" bestFit="1" customWidth="1"/>
    <col min="13079" max="13079" width="11" bestFit="1" customWidth="1"/>
    <col min="13080" max="13081" width="8.88671875" bestFit="1" customWidth="1"/>
    <col min="13082" max="13082" width="12.88671875" bestFit="1" customWidth="1"/>
    <col min="13084" max="13084" width="12.88671875" bestFit="1" customWidth="1"/>
    <col min="13085" max="13085" width="11.33203125" bestFit="1" customWidth="1"/>
    <col min="13087" max="13087" width="8.88671875" bestFit="1" customWidth="1"/>
    <col min="13088" max="13088" width="12.88671875" bestFit="1" customWidth="1"/>
    <col min="13089" max="13089" width="11.33203125" bestFit="1" customWidth="1"/>
    <col min="13091" max="13091" width="8.88671875" bestFit="1" customWidth="1"/>
    <col min="13092" max="13092" width="11.33203125" bestFit="1" customWidth="1"/>
    <col min="13093" max="13093" width="14.109375" bestFit="1" customWidth="1"/>
    <col min="13314" max="13314" width="4.88671875" customWidth="1"/>
    <col min="13315" max="13316" width="11" bestFit="1" customWidth="1"/>
    <col min="13318" max="13319" width="11" bestFit="1" customWidth="1"/>
    <col min="13320" max="13320" width="7.88671875" bestFit="1" customWidth="1"/>
    <col min="13322" max="13322" width="10.21875" bestFit="1" customWidth="1"/>
    <col min="13323" max="13323" width="11" bestFit="1" customWidth="1"/>
    <col min="13325" max="13325" width="12.44140625" customWidth="1"/>
    <col min="13326" max="13326" width="7.109375" bestFit="1" customWidth="1"/>
    <col min="13327" max="13327" width="10.21875" bestFit="1" customWidth="1"/>
    <col min="13328" max="13328" width="14.109375" bestFit="1" customWidth="1"/>
    <col min="13329" max="13329" width="11" bestFit="1" customWidth="1"/>
    <col min="13330" max="13331" width="10.109375" bestFit="1" customWidth="1"/>
    <col min="13332" max="13332" width="11" bestFit="1" customWidth="1"/>
    <col min="13333" max="13333" width="11.33203125" bestFit="1" customWidth="1"/>
    <col min="13335" max="13335" width="11" bestFit="1" customWidth="1"/>
    <col min="13336" max="13337" width="8.88671875" bestFit="1" customWidth="1"/>
    <col min="13338" max="13338" width="12.88671875" bestFit="1" customWidth="1"/>
    <col min="13340" max="13340" width="12.88671875" bestFit="1" customWidth="1"/>
    <col min="13341" max="13341" width="11.33203125" bestFit="1" customWidth="1"/>
    <col min="13343" max="13343" width="8.88671875" bestFit="1" customWidth="1"/>
    <col min="13344" max="13344" width="12.88671875" bestFit="1" customWidth="1"/>
    <col min="13345" max="13345" width="11.33203125" bestFit="1" customWidth="1"/>
    <col min="13347" max="13347" width="8.88671875" bestFit="1" customWidth="1"/>
    <col min="13348" max="13348" width="11.33203125" bestFit="1" customWidth="1"/>
    <col min="13349" max="13349" width="14.109375" bestFit="1" customWidth="1"/>
    <col min="13570" max="13570" width="4.88671875" customWidth="1"/>
    <col min="13571" max="13572" width="11" bestFit="1" customWidth="1"/>
    <col min="13574" max="13575" width="11" bestFit="1" customWidth="1"/>
    <col min="13576" max="13576" width="7.88671875" bestFit="1" customWidth="1"/>
    <col min="13578" max="13578" width="10.21875" bestFit="1" customWidth="1"/>
    <col min="13579" max="13579" width="11" bestFit="1" customWidth="1"/>
    <col min="13581" max="13581" width="12.44140625" customWidth="1"/>
    <col min="13582" max="13582" width="7.109375" bestFit="1" customWidth="1"/>
    <col min="13583" max="13583" width="10.21875" bestFit="1" customWidth="1"/>
    <col min="13584" max="13584" width="14.109375" bestFit="1" customWidth="1"/>
    <col min="13585" max="13585" width="11" bestFit="1" customWidth="1"/>
    <col min="13586" max="13587" width="10.109375" bestFit="1" customWidth="1"/>
    <col min="13588" max="13588" width="11" bestFit="1" customWidth="1"/>
    <col min="13589" max="13589" width="11.33203125" bestFit="1" customWidth="1"/>
    <col min="13591" max="13591" width="11" bestFit="1" customWidth="1"/>
    <col min="13592" max="13593" width="8.88671875" bestFit="1" customWidth="1"/>
    <col min="13594" max="13594" width="12.88671875" bestFit="1" customWidth="1"/>
    <col min="13596" max="13596" width="12.88671875" bestFit="1" customWidth="1"/>
    <col min="13597" max="13597" width="11.33203125" bestFit="1" customWidth="1"/>
    <col min="13599" max="13599" width="8.88671875" bestFit="1" customWidth="1"/>
    <col min="13600" max="13600" width="12.88671875" bestFit="1" customWidth="1"/>
    <col min="13601" max="13601" width="11.33203125" bestFit="1" customWidth="1"/>
    <col min="13603" max="13603" width="8.88671875" bestFit="1" customWidth="1"/>
    <col min="13604" max="13604" width="11.33203125" bestFit="1" customWidth="1"/>
    <col min="13605" max="13605" width="14.109375" bestFit="1" customWidth="1"/>
    <col min="13826" max="13826" width="4.88671875" customWidth="1"/>
    <col min="13827" max="13828" width="11" bestFit="1" customWidth="1"/>
    <col min="13830" max="13831" width="11" bestFit="1" customWidth="1"/>
    <col min="13832" max="13832" width="7.88671875" bestFit="1" customWidth="1"/>
    <col min="13834" max="13834" width="10.21875" bestFit="1" customWidth="1"/>
    <col min="13835" max="13835" width="11" bestFit="1" customWidth="1"/>
    <col min="13837" max="13837" width="12.44140625" customWidth="1"/>
    <col min="13838" max="13838" width="7.109375" bestFit="1" customWidth="1"/>
    <col min="13839" max="13839" width="10.21875" bestFit="1" customWidth="1"/>
    <col min="13840" max="13840" width="14.109375" bestFit="1" customWidth="1"/>
    <col min="13841" max="13841" width="11" bestFit="1" customWidth="1"/>
    <col min="13842" max="13843" width="10.109375" bestFit="1" customWidth="1"/>
    <col min="13844" max="13844" width="11" bestFit="1" customWidth="1"/>
    <col min="13845" max="13845" width="11.33203125" bestFit="1" customWidth="1"/>
    <col min="13847" max="13847" width="11" bestFit="1" customWidth="1"/>
    <col min="13848" max="13849" width="8.88671875" bestFit="1" customWidth="1"/>
    <col min="13850" max="13850" width="12.88671875" bestFit="1" customWidth="1"/>
    <col min="13852" max="13852" width="12.88671875" bestFit="1" customWidth="1"/>
    <col min="13853" max="13853" width="11.33203125" bestFit="1" customWidth="1"/>
    <col min="13855" max="13855" width="8.88671875" bestFit="1" customWidth="1"/>
    <col min="13856" max="13856" width="12.88671875" bestFit="1" customWidth="1"/>
    <col min="13857" max="13857" width="11.33203125" bestFit="1" customWidth="1"/>
    <col min="13859" max="13859" width="8.88671875" bestFit="1" customWidth="1"/>
    <col min="13860" max="13860" width="11.33203125" bestFit="1" customWidth="1"/>
    <col min="13861" max="13861" width="14.109375" bestFit="1" customWidth="1"/>
    <col min="14082" max="14082" width="4.88671875" customWidth="1"/>
    <col min="14083" max="14084" width="11" bestFit="1" customWidth="1"/>
    <col min="14086" max="14087" width="11" bestFit="1" customWidth="1"/>
    <col min="14088" max="14088" width="7.88671875" bestFit="1" customWidth="1"/>
    <col min="14090" max="14090" width="10.21875" bestFit="1" customWidth="1"/>
    <col min="14091" max="14091" width="11" bestFit="1" customWidth="1"/>
    <col min="14093" max="14093" width="12.44140625" customWidth="1"/>
    <col min="14094" max="14094" width="7.109375" bestFit="1" customWidth="1"/>
    <col min="14095" max="14095" width="10.21875" bestFit="1" customWidth="1"/>
    <col min="14096" max="14096" width="14.109375" bestFit="1" customWidth="1"/>
    <col min="14097" max="14097" width="11" bestFit="1" customWidth="1"/>
    <col min="14098" max="14099" width="10.109375" bestFit="1" customWidth="1"/>
    <col min="14100" max="14100" width="11" bestFit="1" customWidth="1"/>
    <col min="14101" max="14101" width="11.33203125" bestFit="1" customWidth="1"/>
    <col min="14103" max="14103" width="11" bestFit="1" customWidth="1"/>
    <col min="14104" max="14105" width="8.88671875" bestFit="1" customWidth="1"/>
    <col min="14106" max="14106" width="12.88671875" bestFit="1" customWidth="1"/>
    <col min="14108" max="14108" width="12.88671875" bestFit="1" customWidth="1"/>
    <col min="14109" max="14109" width="11.33203125" bestFit="1" customWidth="1"/>
    <col min="14111" max="14111" width="8.88671875" bestFit="1" customWidth="1"/>
    <col min="14112" max="14112" width="12.88671875" bestFit="1" customWidth="1"/>
    <col min="14113" max="14113" width="11.33203125" bestFit="1" customWidth="1"/>
    <col min="14115" max="14115" width="8.88671875" bestFit="1" customWidth="1"/>
    <col min="14116" max="14116" width="11.33203125" bestFit="1" customWidth="1"/>
    <col min="14117" max="14117" width="14.109375" bestFit="1" customWidth="1"/>
    <col min="14338" max="14338" width="4.88671875" customWidth="1"/>
    <col min="14339" max="14340" width="11" bestFit="1" customWidth="1"/>
    <col min="14342" max="14343" width="11" bestFit="1" customWidth="1"/>
    <col min="14344" max="14344" width="7.88671875" bestFit="1" customWidth="1"/>
    <col min="14346" max="14346" width="10.21875" bestFit="1" customWidth="1"/>
    <col min="14347" max="14347" width="11" bestFit="1" customWidth="1"/>
    <col min="14349" max="14349" width="12.44140625" customWidth="1"/>
    <col min="14350" max="14350" width="7.109375" bestFit="1" customWidth="1"/>
    <col min="14351" max="14351" width="10.21875" bestFit="1" customWidth="1"/>
    <col min="14352" max="14352" width="14.109375" bestFit="1" customWidth="1"/>
    <col min="14353" max="14353" width="11" bestFit="1" customWidth="1"/>
    <col min="14354" max="14355" width="10.109375" bestFit="1" customWidth="1"/>
    <col min="14356" max="14356" width="11" bestFit="1" customWidth="1"/>
    <col min="14357" max="14357" width="11.33203125" bestFit="1" customWidth="1"/>
    <col min="14359" max="14359" width="11" bestFit="1" customWidth="1"/>
    <col min="14360" max="14361" width="8.88671875" bestFit="1" customWidth="1"/>
    <col min="14362" max="14362" width="12.88671875" bestFit="1" customWidth="1"/>
    <col min="14364" max="14364" width="12.88671875" bestFit="1" customWidth="1"/>
    <col min="14365" max="14365" width="11.33203125" bestFit="1" customWidth="1"/>
    <col min="14367" max="14367" width="8.88671875" bestFit="1" customWidth="1"/>
    <col min="14368" max="14368" width="12.88671875" bestFit="1" customWidth="1"/>
    <col min="14369" max="14369" width="11.33203125" bestFit="1" customWidth="1"/>
    <col min="14371" max="14371" width="8.88671875" bestFit="1" customWidth="1"/>
    <col min="14372" max="14372" width="11.33203125" bestFit="1" customWidth="1"/>
    <col min="14373" max="14373" width="14.109375" bestFit="1" customWidth="1"/>
    <col min="14594" max="14594" width="4.88671875" customWidth="1"/>
    <col min="14595" max="14596" width="11" bestFit="1" customWidth="1"/>
    <col min="14598" max="14599" width="11" bestFit="1" customWidth="1"/>
    <col min="14600" max="14600" width="7.88671875" bestFit="1" customWidth="1"/>
    <col min="14602" max="14602" width="10.21875" bestFit="1" customWidth="1"/>
    <col min="14603" max="14603" width="11" bestFit="1" customWidth="1"/>
    <col min="14605" max="14605" width="12.44140625" customWidth="1"/>
    <col min="14606" max="14606" width="7.109375" bestFit="1" customWidth="1"/>
    <col min="14607" max="14607" width="10.21875" bestFit="1" customWidth="1"/>
    <col min="14608" max="14608" width="14.109375" bestFit="1" customWidth="1"/>
    <col min="14609" max="14609" width="11" bestFit="1" customWidth="1"/>
    <col min="14610" max="14611" width="10.109375" bestFit="1" customWidth="1"/>
    <col min="14612" max="14612" width="11" bestFit="1" customWidth="1"/>
    <col min="14613" max="14613" width="11.33203125" bestFit="1" customWidth="1"/>
    <col min="14615" max="14615" width="11" bestFit="1" customWidth="1"/>
    <col min="14616" max="14617" width="8.88671875" bestFit="1" customWidth="1"/>
    <col min="14618" max="14618" width="12.88671875" bestFit="1" customWidth="1"/>
    <col min="14620" max="14620" width="12.88671875" bestFit="1" customWidth="1"/>
    <col min="14621" max="14621" width="11.33203125" bestFit="1" customWidth="1"/>
    <col min="14623" max="14623" width="8.88671875" bestFit="1" customWidth="1"/>
    <col min="14624" max="14624" width="12.88671875" bestFit="1" customWidth="1"/>
    <col min="14625" max="14625" width="11.33203125" bestFit="1" customWidth="1"/>
    <col min="14627" max="14627" width="8.88671875" bestFit="1" customWidth="1"/>
    <col min="14628" max="14628" width="11.33203125" bestFit="1" customWidth="1"/>
    <col min="14629" max="14629" width="14.109375" bestFit="1" customWidth="1"/>
    <col min="14850" max="14850" width="4.88671875" customWidth="1"/>
    <col min="14851" max="14852" width="11" bestFit="1" customWidth="1"/>
    <col min="14854" max="14855" width="11" bestFit="1" customWidth="1"/>
    <col min="14856" max="14856" width="7.88671875" bestFit="1" customWidth="1"/>
    <col min="14858" max="14858" width="10.21875" bestFit="1" customWidth="1"/>
    <col min="14859" max="14859" width="11" bestFit="1" customWidth="1"/>
    <col min="14861" max="14861" width="12.44140625" customWidth="1"/>
    <col min="14862" max="14862" width="7.109375" bestFit="1" customWidth="1"/>
    <col min="14863" max="14863" width="10.21875" bestFit="1" customWidth="1"/>
    <col min="14864" max="14864" width="14.109375" bestFit="1" customWidth="1"/>
    <col min="14865" max="14865" width="11" bestFit="1" customWidth="1"/>
    <col min="14866" max="14867" width="10.109375" bestFit="1" customWidth="1"/>
    <col min="14868" max="14868" width="11" bestFit="1" customWidth="1"/>
    <col min="14869" max="14869" width="11.33203125" bestFit="1" customWidth="1"/>
    <col min="14871" max="14871" width="11" bestFit="1" customWidth="1"/>
    <col min="14872" max="14873" width="8.88671875" bestFit="1" customWidth="1"/>
    <col min="14874" max="14874" width="12.88671875" bestFit="1" customWidth="1"/>
    <col min="14876" max="14876" width="12.88671875" bestFit="1" customWidth="1"/>
    <col min="14877" max="14877" width="11.33203125" bestFit="1" customWidth="1"/>
    <col min="14879" max="14879" width="8.88671875" bestFit="1" customWidth="1"/>
    <col min="14880" max="14880" width="12.88671875" bestFit="1" customWidth="1"/>
    <col min="14881" max="14881" width="11.33203125" bestFit="1" customWidth="1"/>
    <col min="14883" max="14883" width="8.88671875" bestFit="1" customWidth="1"/>
    <col min="14884" max="14884" width="11.33203125" bestFit="1" customWidth="1"/>
    <col min="14885" max="14885" width="14.109375" bestFit="1" customWidth="1"/>
    <col min="15106" max="15106" width="4.88671875" customWidth="1"/>
    <col min="15107" max="15108" width="11" bestFit="1" customWidth="1"/>
    <col min="15110" max="15111" width="11" bestFit="1" customWidth="1"/>
    <col min="15112" max="15112" width="7.88671875" bestFit="1" customWidth="1"/>
    <col min="15114" max="15114" width="10.21875" bestFit="1" customWidth="1"/>
    <col min="15115" max="15115" width="11" bestFit="1" customWidth="1"/>
    <col min="15117" max="15117" width="12.44140625" customWidth="1"/>
    <col min="15118" max="15118" width="7.109375" bestFit="1" customWidth="1"/>
    <col min="15119" max="15119" width="10.21875" bestFit="1" customWidth="1"/>
    <col min="15120" max="15120" width="14.109375" bestFit="1" customWidth="1"/>
    <col min="15121" max="15121" width="11" bestFit="1" customWidth="1"/>
    <col min="15122" max="15123" width="10.109375" bestFit="1" customWidth="1"/>
    <col min="15124" max="15124" width="11" bestFit="1" customWidth="1"/>
    <col min="15125" max="15125" width="11.33203125" bestFit="1" customWidth="1"/>
    <col min="15127" max="15127" width="11" bestFit="1" customWidth="1"/>
    <col min="15128" max="15129" width="8.88671875" bestFit="1" customWidth="1"/>
    <col min="15130" max="15130" width="12.88671875" bestFit="1" customWidth="1"/>
    <col min="15132" max="15132" width="12.88671875" bestFit="1" customWidth="1"/>
    <col min="15133" max="15133" width="11.33203125" bestFit="1" customWidth="1"/>
    <col min="15135" max="15135" width="8.88671875" bestFit="1" customWidth="1"/>
    <col min="15136" max="15136" width="12.88671875" bestFit="1" customWidth="1"/>
    <col min="15137" max="15137" width="11.33203125" bestFit="1" customWidth="1"/>
    <col min="15139" max="15139" width="8.88671875" bestFit="1" customWidth="1"/>
    <col min="15140" max="15140" width="11.33203125" bestFit="1" customWidth="1"/>
    <col min="15141" max="15141" width="14.109375" bestFit="1" customWidth="1"/>
    <col min="15362" max="15362" width="4.88671875" customWidth="1"/>
    <col min="15363" max="15364" width="11" bestFit="1" customWidth="1"/>
    <col min="15366" max="15367" width="11" bestFit="1" customWidth="1"/>
    <col min="15368" max="15368" width="7.88671875" bestFit="1" customWidth="1"/>
    <col min="15370" max="15370" width="10.21875" bestFit="1" customWidth="1"/>
    <col min="15371" max="15371" width="11" bestFit="1" customWidth="1"/>
    <col min="15373" max="15373" width="12.44140625" customWidth="1"/>
    <col min="15374" max="15374" width="7.109375" bestFit="1" customWidth="1"/>
    <col min="15375" max="15375" width="10.21875" bestFit="1" customWidth="1"/>
    <col min="15376" max="15376" width="14.109375" bestFit="1" customWidth="1"/>
    <col min="15377" max="15377" width="11" bestFit="1" customWidth="1"/>
    <col min="15378" max="15379" width="10.109375" bestFit="1" customWidth="1"/>
    <col min="15380" max="15380" width="11" bestFit="1" customWidth="1"/>
    <col min="15381" max="15381" width="11.33203125" bestFit="1" customWidth="1"/>
    <col min="15383" max="15383" width="11" bestFit="1" customWidth="1"/>
    <col min="15384" max="15385" width="8.88671875" bestFit="1" customWidth="1"/>
    <col min="15386" max="15386" width="12.88671875" bestFit="1" customWidth="1"/>
    <col min="15388" max="15388" width="12.88671875" bestFit="1" customWidth="1"/>
    <col min="15389" max="15389" width="11.33203125" bestFit="1" customWidth="1"/>
    <col min="15391" max="15391" width="8.88671875" bestFit="1" customWidth="1"/>
    <col min="15392" max="15392" width="12.88671875" bestFit="1" customWidth="1"/>
    <col min="15393" max="15393" width="11.33203125" bestFit="1" customWidth="1"/>
    <col min="15395" max="15395" width="8.88671875" bestFit="1" customWidth="1"/>
    <col min="15396" max="15396" width="11.33203125" bestFit="1" customWidth="1"/>
    <col min="15397" max="15397" width="14.109375" bestFit="1" customWidth="1"/>
    <col min="15618" max="15618" width="4.88671875" customWidth="1"/>
    <col min="15619" max="15620" width="11" bestFit="1" customWidth="1"/>
    <col min="15622" max="15623" width="11" bestFit="1" customWidth="1"/>
    <col min="15624" max="15624" width="7.88671875" bestFit="1" customWidth="1"/>
    <col min="15626" max="15626" width="10.21875" bestFit="1" customWidth="1"/>
    <col min="15627" max="15627" width="11" bestFit="1" customWidth="1"/>
    <col min="15629" max="15629" width="12.44140625" customWidth="1"/>
    <col min="15630" max="15630" width="7.109375" bestFit="1" customWidth="1"/>
    <col min="15631" max="15631" width="10.21875" bestFit="1" customWidth="1"/>
    <col min="15632" max="15632" width="14.109375" bestFit="1" customWidth="1"/>
    <col min="15633" max="15633" width="11" bestFit="1" customWidth="1"/>
    <col min="15634" max="15635" width="10.109375" bestFit="1" customWidth="1"/>
    <col min="15636" max="15636" width="11" bestFit="1" customWidth="1"/>
    <col min="15637" max="15637" width="11.33203125" bestFit="1" customWidth="1"/>
    <col min="15639" max="15639" width="11" bestFit="1" customWidth="1"/>
    <col min="15640" max="15641" width="8.88671875" bestFit="1" customWidth="1"/>
    <col min="15642" max="15642" width="12.88671875" bestFit="1" customWidth="1"/>
    <col min="15644" max="15644" width="12.88671875" bestFit="1" customWidth="1"/>
    <col min="15645" max="15645" width="11.33203125" bestFit="1" customWidth="1"/>
    <col min="15647" max="15647" width="8.88671875" bestFit="1" customWidth="1"/>
    <col min="15648" max="15648" width="12.88671875" bestFit="1" customWidth="1"/>
    <col min="15649" max="15649" width="11.33203125" bestFit="1" customWidth="1"/>
    <col min="15651" max="15651" width="8.88671875" bestFit="1" customWidth="1"/>
    <col min="15652" max="15652" width="11.33203125" bestFit="1" customWidth="1"/>
    <col min="15653" max="15653" width="14.109375" bestFit="1" customWidth="1"/>
    <col min="15874" max="15874" width="4.88671875" customWidth="1"/>
    <col min="15875" max="15876" width="11" bestFit="1" customWidth="1"/>
    <col min="15878" max="15879" width="11" bestFit="1" customWidth="1"/>
    <col min="15880" max="15880" width="7.88671875" bestFit="1" customWidth="1"/>
    <col min="15882" max="15882" width="10.21875" bestFit="1" customWidth="1"/>
    <col min="15883" max="15883" width="11" bestFit="1" customWidth="1"/>
    <col min="15885" max="15885" width="12.44140625" customWidth="1"/>
    <col min="15886" max="15886" width="7.109375" bestFit="1" customWidth="1"/>
    <col min="15887" max="15887" width="10.21875" bestFit="1" customWidth="1"/>
    <col min="15888" max="15888" width="14.109375" bestFit="1" customWidth="1"/>
    <col min="15889" max="15889" width="11" bestFit="1" customWidth="1"/>
    <col min="15890" max="15891" width="10.109375" bestFit="1" customWidth="1"/>
    <col min="15892" max="15892" width="11" bestFit="1" customWidth="1"/>
    <col min="15893" max="15893" width="11.33203125" bestFit="1" customWidth="1"/>
    <col min="15895" max="15895" width="11" bestFit="1" customWidth="1"/>
    <col min="15896" max="15897" width="8.88671875" bestFit="1" customWidth="1"/>
    <col min="15898" max="15898" width="12.88671875" bestFit="1" customWidth="1"/>
    <col min="15900" max="15900" width="12.88671875" bestFit="1" customWidth="1"/>
    <col min="15901" max="15901" width="11.33203125" bestFit="1" customWidth="1"/>
    <col min="15903" max="15903" width="8.88671875" bestFit="1" customWidth="1"/>
    <col min="15904" max="15904" width="12.88671875" bestFit="1" customWidth="1"/>
    <col min="15905" max="15905" width="11.33203125" bestFit="1" customWidth="1"/>
    <col min="15907" max="15907" width="8.88671875" bestFit="1" customWidth="1"/>
    <col min="15908" max="15908" width="11.33203125" bestFit="1" customWidth="1"/>
    <col min="15909" max="15909" width="14.109375" bestFit="1" customWidth="1"/>
    <col min="16130" max="16130" width="4.88671875" customWidth="1"/>
    <col min="16131" max="16132" width="11" bestFit="1" customWidth="1"/>
    <col min="16134" max="16135" width="11" bestFit="1" customWidth="1"/>
    <col min="16136" max="16136" width="7.88671875" bestFit="1" customWidth="1"/>
    <col min="16138" max="16138" width="10.21875" bestFit="1" customWidth="1"/>
    <col min="16139" max="16139" width="11" bestFit="1" customWidth="1"/>
    <col min="16141" max="16141" width="12.44140625" customWidth="1"/>
    <col min="16142" max="16142" width="7.109375" bestFit="1" customWidth="1"/>
    <col min="16143" max="16143" width="10.21875" bestFit="1" customWidth="1"/>
    <col min="16144" max="16144" width="14.109375" bestFit="1" customWidth="1"/>
    <col min="16145" max="16145" width="11" bestFit="1" customWidth="1"/>
    <col min="16146" max="16147" width="10.109375" bestFit="1" customWidth="1"/>
    <col min="16148" max="16148" width="11" bestFit="1" customWidth="1"/>
    <col min="16149" max="16149" width="11.33203125" bestFit="1" customWidth="1"/>
    <col min="16151" max="16151" width="11" bestFit="1" customWidth="1"/>
    <col min="16152" max="16153" width="8.88671875" bestFit="1" customWidth="1"/>
    <col min="16154" max="16154" width="12.88671875" bestFit="1" customWidth="1"/>
    <col min="16156" max="16156" width="12.88671875" bestFit="1" customWidth="1"/>
    <col min="16157" max="16157" width="11.33203125" bestFit="1" customWidth="1"/>
    <col min="16159" max="16159" width="8.88671875" bestFit="1" customWidth="1"/>
    <col min="16160" max="16160" width="12.88671875" bestFit="1" customWidth="1"/>
    <col min="16161" max="16161" width="11.33203125" bestFit="1" customWidth="1"/>
    <col min="16163" max="16163" width="8.88671875" bestFit="1" customWidth="1"/>
    <col min="16164" max="16164" width="11.33203125" bestFit="1" customWidth="1"/>
    <col min="16165" max="16165" width="14.109375" bestFit="1" customWidth="1"/>
  </cols>
  <sheetData>
    <row r="1" spans="1:37" ht="13.8" thickBot="1" x14ac:dyDescent="0.25">
      <c r="B1" t="s">
        <v>287</v>
      </c>
    </row>
    <row r="2" spans="1:37" ht="13.8" thickBot="1" x14ac:dyDescent="0.25">
      <c r="A2" t="s">
        <v>18</v>
      </c>
      <c r="B2" t="s">
        <v>19</v>
      </c>
      <c r="C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123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s="5" t="s">
        <v>51</v>
      </c>
    </row>
    <row r="3" spans="1:37" ht="15" thickBot="1" x14ac:dyDescent="0.25">
      <c r="B3" s="124" t="s">
        <v>287</v>
      </c>
      <c r="T3" s="170" t="s">
        <v>52</v>
      </c>
      <c r="U3" s="171"/>
      <c r="V3" s="171"/>
      <c r="W3" s="171"/>
      <c r="X3" s="171"/>
      <c r="Y3" s="171"/>
      <c r="Z3" s="172"/>
      <c r="AA3" s="173" t="s">
        <v>53</v>
      </c>
      <c r="AB3" s="174"/>
      <c r="AC3" s="174"/>
      <c r="AD3" s="174"/>
      <c r="AE3" s="174"/>
      <c r="AF3" s="175"/>
      <c r="AG3" s="173" t="s">
        <v>54</v>
      </c>
      <c r="AH3" s="174"/>
      <c r="AI3" s="174"/>
      <c r="AJ3" s="174"/>
      <c r="AK3" s="175"/>
    </row>
    <row r="4" spans="1:37" s="2" customFormat="1" ht="39.6" x14ac:dyDescent="0.2">
      <c r="C4" s="92" t="s">
        <v>55</v>
      </c>
      <c r="D4" s="7" t="s">
        <v>124</v>
      </c>
      <c r="E4" s="7" t="s">
        <v>56</v>
      </c>
      <c r="F4" s="93" t="s">
        <v>57</v>
      </c>
      <c r="G4" s="93" t="s">
        <v>129</v>
      </c>
      <c r="H4" s="93" t="s">
        <v>58</v>
      </c>
      <c r="I4" s="9" t="s">
        <v>59</v>
      </c>
      <c r="J4" s="7" t="s">
        <v>60</v>
      </c>
      <c r="K4" s="93" t="s">
        <v>61</v>
      </c>
      <c r="L4" s="93" t="s">
        <v>62</v>
      </c>
      <c r="M4" s="93" t="s">
        <v>63</v>
      </c>
      <c r="N4" s="9" t="s">
        <v>64</v>
      </c>
      <c r="O4" s="11" t="s">
        <v>65</v>
      </c>
      <c r="P4" s="10" t="s">
        <v>66</v>
      </c>
      <c r="Q4" s="2" t="s">
        <v>67</v>
      </c>
      <c r="R4" s="2" t="s">
        <v>68</v>
      </c>
      <c r="T4" s="135" t="s">
        <v>69</v>
      </c>
      <c r="U4" s="94" t="s">
        <v>57</v>
      </c>
      <c r="V4" s="94" t="s">
        <v>61</v>
      </c>
      <c r="W4" s="94" t="s">
        <v>70</v>
      </c>
      <c r="X4" s="94" t="s">
        <v>71</v>
      </c>
      <c r="Y4" s="94" t="s">
        <v>72</v>
      </c>
      <c r="Z4" s="138" t="s">
        <v>73</v>
      </c>
      <c r="AA4" s="7" t="s">
        <v>74</v>
      </c>
      <c r="AB4" s="93" t="s">
        <v>73</v>
      </c>
      <c r="AC4" s="93" t="s">
        <v>75</v>
      </c>
      <c r="AD4" s="93" t="s">
        <v>76</v>
      </c>
      <c r="AE4" s="93" t="s">
        <v>77</v>
      </c>
      <c r="AF4" s="8" t="s">
        <v>78</v>
      </c>
      <c r="AG4" s="7" t="s">
        <v>79</v>
      </c>
      <c r="AH4" s="93" t="s">
        <v>74</v>
      </c>
      <c r="AI4" s="93" t="s">
        <v>80</v>
      </c>
      <c r="AJ4" s="9" t="s">
        <v>81</v>
      </c>
      <c r="AK4" s="12" t="s">
        <v>82</v>
      </c>
    </row>
    <row r="5" spans="1:37" ht="25.05" customHeight="1" x14ac:dyDescent="0.2">
      <c r="A5" s="95">
        <v>1</v>
      </c>
      <c r="B5" s="95" t="s">
        <v>83</v>
      </c>
      <c r="C5" s="96">
        <v>0</v>
      </c>
      <c r="D5" s="98"/>
      <c r="E5" s="131">
        <v>34466949181</v>
      </c>
      <c r="F5" s="131">
        <v>400000000</v>
      </c>
      <c r="G5" s="46">
        <v>82658142</v>
      </c>
      <c r="H5" s="46">
        <v>0</v>
      </c>
      <c r="I5" s="46">
        <v>34949607323</v>
      </c>
      <c r="J5" s="98">
        <v>34892713077</v>
      </c>
      <c r="K5" s="46">
        <v>57777</v>
      </c>
      <c r="L5" s="46">
        <v>0</v>
      </c>
      <c r="M5" s="46">
        <v>0</v>
      </c>
      <c r="N5" s="99">
        <v>34892770854</v>
      </c>
      <c r="O5" s="120">
        <v>-425763896</v>
      </c>
      <c r="P5" s="132">
        <v>56836469</v>
      </c>
      <c r="Q5" s="100">
        <v>56836469</v>
      </c>
      <c r="R5" s="100">
        <v>0</v>
      </c>
      <c r="S5" s="100" t="s">
        <v>83</v>
      </c>
      <c r="T5" s="136">
        <v>660289721</v>
      </c>
      <c r="U5" s="46">
        <v>400000000</v>
      </c>
      <c r="V5" s="46">
        <v>57777</v>
      </c>
      <c r="W5" s="46">
        <v>0</v>
      </c>
      <c r="X5" s="46">
        <v>0</v>
      </c>
      <c r="Y5" s="46">
        <v>0</v>
      </c>
      <c r="Z5" s="139">
        <v>260347498</v>
      </c>
      <c r="AA5" s="98">
        <v>0</v>
      </c>
      <c r="AB5" s="46">
        <v>260347498</v>
      </c>
      <c r="AC5" s="46">
        <v>56836469</v>
      </c>
      <c r="AD5" s="46">
        <v>0</v>
      </c>
      <c r="AE5" s="46">
        <v>0</v>
      </c>
      <c r="AF5" s="100">
        <v>317183967</v>
      </c>
      <c r="AG5" s="98">
        <v>0</v>
      </c>
      <c r="AH5" s="46">
        <v>0</v>
      </c>
      <c r="AI5" s="46">
        <v>0</v>
      </c>
      <c r="AJ5" s="99">
        <v>0</v>
      </c>
      <c r="AK5" s="96">
        <v>317183967</v>
      </c>
    </row>
    <row r="6" spans="1:37" ht="25.05" customHeight="1" x14ac:dyDescent="0.2">
      <c r="A6" s="95">
        <v>2</v>
      </c>
      <c r="B6" s="95" t="s">
        <v>84</v>
      </c>
      <c r="C6" s="96">
        <v>0</v>
      </c>
      <c r="D6" s="98"/>
      <c r="E6" s="131">
        <v>7328308202</v>
      </c>
      <c r="F6" s="131">
        <v>0</v>
      </c>
      <c r="G6" s="46">
        <v>774998965</v>
      </c>
      <c r="H6" s="46">
        <v>0</v>
      </c>
      <c r="I6" s="46">
        <v>8103307167</v>
      </c>
      <c r="J6" s="98">
        <v>7298840398</v>
      </c>
      <c r="K6" s="46">
        <v>390051318</v>
      </c>
      <c r="L6" s="46">
        <v>0</v>
      </c>
      <c r="M6" s="46">
        <v>0</v>
      </c>
      <c r="N6" s="99">
        <v>7688891716</v>
      </c>
      <c r="O6" s="120">
        <v>29467804</v>
      </c>
      <c r="P6" s="132">
        <v>414415451</v>
      </c>
      <c r="Q6" s="100">
        <v>414415451</v>
      </c>
      <c r="R6" s="100">
        <v>0</v>
      </c>
      <c r="S6" s="100" t="s">
        <v>84</v>
      </c>
      <c r="T6" s="136">
        <v>214005310</v>
      </c>
      <c r="U6" s="46">
        <v>0</v>
      </c>
      <c r="V6" s="46">
        <v>390051318</v>
      </c>
      <c r="W6" s="46">
        <v>0</v>
      </c>
      <c r="X6" s="46">
        <v>0</v>
      </c>
      <c r="Y6" s="46">
        <v>0</v>
      </c>
      <c r="Z6" s="139">
        <v>604056628</v>
      </c>
      <c r="AA6" s="98">
        <v>0</v>
      </c>
      <c r="AB6" s="46">
        <v>604056628</v>
      </c>
      <c r="AC6" s="46">
        <v>414415451</v>
      </c>
      <c r="AD6" s="46">
        <v>0</v>
      </c>
      <c r="AE6" s="46">
        <v>0</v>
      </c>
      <c r="AF6" s="100">
        <v>1018472079</v>
      </c>
      <c r="AG6" s="98">
        <v>0</v>
      </c>
      <c r="AH6" s="46">
        <v>0</v>
      </c>
      <c r="AI6" s="46">
        <v>0</v>
      </c>
      <c r="AJ6" s="99">
        <v>0</v>
      </c>
      <c r="AK6" s="96">
        <v>1018472079</v>
      </c>
    </row>
    <row r="7" spans="1:37" ht="25.05" customHeight="1" x14ac:dyDescent="0.2">
      <c r="A7" s="95">
        <v>3</v>
      </c>
      <c r="B7" s="95" t="s">
        <v>85</v>
      </c>
      <c r="C7" s="96">
        <v>0</v>
      </c>
      <c r="D7" s="98"/>
      <c r="E7" s="131">
        <v>9314854638</v>
      </c>
      <c r="F7" s="131">
        <v>0</v>
      </c>
      <c r="G7" s="46">
        <v>322531532</v>
      </c>
      <c r="H7" s="46">
        <v>0</v>
      </c>
      <c r="I7" s="46">
        <v>9637386170</v>
      </c>
      <c r="J7" s="98">
        <v>9298813424</v>
      </c>
      <c r="K7" s="46">
        <v>56959</v>
      </c>
      <c r="L7" s="46">
        <v>0</v>
      </c>
      <c r="M7" s="46">
        <v>0</v>
      </c>
      <c r="N7" s="99">
        <v>9298870383</v>
      </c>
      <c r="O7" s="120">
        <v>16041214</v>
      </c>
      <c r="P7" s="132">
        <v>338515787</v>
      </c>
      <c r="Q7" s="100">
        <v>338515787</v>
      </c>
      <c r="R7" s="100">
        <v>0</v>
      </c>
      <c r="S7" s="100" t="s">
        <v>85</v>
      </c>
      <c r="T7" s="136">
        <v>600847217</v>
      </c>
      <c r="U7" s="46">
        <v>0</v>
      </c>
      <c r="V7" s="46">
        <v>56959</v>
      </c>
      <c r="W7" s="46">
        <v>0</v>
      </c>
      <c r="X7" s="46">
        <v>0</v>
      </c>
      <c r="Y7" s="46">
        <v>0</v>
      </c>
      <c r="Z7" s="139">
        <v>600904176</v>
      </c>
      <c r="AA7" s="98">
        <v>0</v>
      </c>
      <c r="AB7" s="46">
        <v>600904176</v>
      </c>
      <c r="AC7" s="46">
        <v>338515787</v>
      </c>
      <c r="AD7" s="46">
        <v>0</v>
      </c>
      <c r="AE7" s="46">
        <v>0</v>
      </c>
      <c r="AF7" s="100">
        <v>939419963</v>
      </c>
      <c r="AG7" s="98">
        <v>0</v>
      </c>
      <c r="AH7" s="46">
        <v>0</v>
      </c>
      <c r="AI7" s="46">
        <v>0</v>
      </c>
      <c r="AJ7" s="99">
        <v>0</v>
      </c>
      <c r="AK7" s="96">
        <v>939419963</v>
      </c>
    </row>
    <row r="8" spans="1:37" ht="25.05" customHeight="1" x14ac:dyDescent="0.2">
      <c r="A8" s="95">
        <v>4</v>
      </c>
      <c r="B8" s="95" t="s">
        <v>86</v>
      </c>
      <c r="C8" s="96">
        <v>0</v>
      </c>
      <c r="D8" s="98"/>
      <c r="E8" s="131">
        <v>5960425224</v>
      </c>
      <c r="F8" s="131">
        <v>0</v>
      </c>
      <c r="G8" s="46">
        <v>168868653</v>
      </c>
      <c r="H8" s="46">
        <v>0</v>
      </c>
      <c r="I8" s="46">
        <v>6129293877</v>
      </c>
      <c r="J8" s="98">
        <v>5909135543</v>
      </c>
      <c r="K8" s="46">
        <v>492</v>
      </c>
      <c r="L8" s="46">
        <v>0</v>
      </c>
      <c r="M8" s="46">
        <v>0</v>
      </c>
      <c r="N8" s="99">
        <v>5909136035</v>
      </c>
      <c r="O8" s="120">
        <v>51289681</v>
      </c>
      <c r="P8" s="132">
        <v>220157842</v>
      </c>
      <c r="Q8" s="100">
        <v>220157842</v>
      </c>
      <c r="R8" s="100">
        <v>0</v>
      </c>
      <c r="S8" s="100" t="s">
        <v>86</v>
      </c>
      <c r="T8" s="136">
        <v>4901649</v>
      </c>
      <c r="U8" s="46">
        <v>0</v>
      </c>
      <c r="V8" s="46">
        <v>492</v>
      </c>
      <c r="W8" s="46">
        <v>0</v>
      </c>
      <c r="X8" s="46">
        <v>0</v>
      </c>
      <c r="Y8" s="46">
        <v>0</v>
      </c>
      <c r="Z8" s="139">
        <v>4902141</v>
      </c>
      <c r="AA8" s="98">
        <v>0</v>
      </c>
      <c r="AB8" s="46">
        <v>4902141</v>
      </c>
      <c r="AC8" s="46">
        <v>220157842</v>
      </c>
      <c r="AD8" s="46">
        <v>0</v>
      </c>
      <c r="AE8" s="46">
        <v>0</v>
      </c>
      <c r="AF8" s="100">
        <v>225059983</v>
      </c>
      <c r="AG8" s="98">
        <v>0</v>
      </c>
      <c r="AH8" s="46">
        <v>0</v>
      </c>
      <c r="AI8" s="46">
        <v>0</v>
      </c>
      <c r="AJ8" s="99">
        <v>0</v>
      </c>
      <c r="AK8" s="96">
        <v>225059983</v>
      </c>
    </row>
    <row r="9" spans="1:37" ht="25.05" customHeight="1" x14ac:dyDescent="0.2">
      <c r="A9" s="95">
        <v>5</v>
      </c>
      <c r="B9" s="95" t="s">
        <v>87</v>
      </c>
      <c r="C9" s="96">
        <v>0</v>
      </c>
      <c r="D9" s="98"/>
      <c r="E9" s="131">
        <v>12648944996</v>
      </c>
      <c r="F9" s="131">
        <v>0</v>
      </c>
      <c r="G9" s="46">
        <v>138785498</v>
      </c>
      <c r="H9" s="46">
        <v>0</v>
      </c>
      <c r="I9" s="46">
        <v>12787730494</v>
      </c>
      <c r="J9" s="98">
        <v>12616351772</v>
      </c>
      <c r="K9" s="46">
        <v>0</v>
      </c>
      <c r="L9" s="46">
        <v>0</v>
      </c>
      <c r="M9" s="46">
        <v>0</v>
      </c>
      <c r="N9" s="99">
        <v>12616351772</v>
      </c>
      <c r="O9" s="120">
        <v>32593224</v>
      </c>
      <c r="P9" s="132">
        <v>171378722</v>
      </c>
      <c r="Q9" s="100">
        <v>171378722</v>
      </c>
      <c r="R9" s="100">
        <v>0</v>
      </c>
      <c r="S9" s="100" t="s">
        <v>87</v>
      </c>
      <c r="T9" s="13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139">
        <v>0</v>
      </c>
      <c r="AA9" s="98">
        <v>0</v>
      </c>
      <c r="AB9" s="46">
        <v>0</v>
      </c>
      <c r="AC9" s="46">
        <v>171378722</v>
      </c>
      <c r="AD9" s="46">
        <v>0</v>
      </c>
      <c r="AE9" s="46">
        <v>0</v>
      </c>
      <c r="AF9" s="100">
        <v>171378722</v>
      </c>
      <c r="AG9" s="98">
        <v>0</v>
      </c>
      <c r="AH9" s="46">
        <v>0</v>
      </c>
      <c r="AI9" s="46">
        <v>0</v>
      </c>
      <c r="AJ9" s="99">
        <v>0</v>
      </c>
      <c r="AK9" s="96">
        <v>171378722</v>
      </c>
    </row>
    <row r="10" spans="1:37" ht="25.05" customHeight="1" x14ac:dyDescent="0.2">
      <c r="A10" s="95">
        <v>6</v>
      </c>
      <c r="B10" s="95" t="s">
        <v>88</v>
      </c>
      <c r="C10" s="96">
        <v>0</v>
      </c>
      <c r="D10" s="98"/>
      <c r="E10" s="131">
        <v>6164420860</v>
      </c>
      <c r="F10" s="131">
        <v>0</v>
      </c>
      <c r="G10" s="46">
        <v>241175806</v>
      </c>
      <c r="H10" s="46">
        <v>0</v>
      </c>
      <c r="I10" s="46">
        <v>6405596666</v>
      </c>
      <c r="J10" s="98">
        <v>6136933935</v>
      </c>
      <c r="K10" s="46">
        <v>0</v>
      </c>
      <c r="L10" s="46">
        <v>0</v>
      </c>
      <c r="M10" s="46">
        <v>0</v>
      </c>
      <c r="N10" s="99">
        <v>6136933935</v>
      </c>
      <c r="O10" s="120">
        <v>27486925</v>
      </c>
      <c r="P10" s="132">
        <v>268662731</v>
      </c>
      <c r="Q10" s="100">
        <v>268662731</v>
      </c>
      <c r="R10" s="100">
        <v>0</v>
      </c>
      <c r="S10" s="100" t="s">
        <v>88</v>
      </c>
      <c r="T10" s="136">
        <v>436627283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139">
        <v>436627283</v>
      </c>
      <c r="AA10" s="98">
        <v>0</v>
      </c>
      <c r="AB10" s="46">
        <v>436627283</v>
      </c>
      <c r="AC10" s="46">
        <v>268662731</v>
      </c>
      <c r="AD10" s="46">
        <v>0</v>
      </c>
      <c r="AE10" s="46">
        <v>0</v>
      </c>
      <c r="AF10" s="100">
        <v>705290014</v>
      </c>
      <c r="AG10" s="98">
        <v>0</v>
      </c>
      <c r="AH10" s="46">
        <v>0</v>
      </c>
      <c r="AI10" s="46">
        <v>0</v>
      </c>
      <c r="AJ10" s="99">
        <v>0</v>
      </c>
      <c r="AK10" s="96">
        <v>705290014</v>
      </c>
    </row>
    <row r="11" spans="1:37" ht="25.05" customHeight="1" x14ac:dyDescent="0.2">
      <c r="A11" s="95">
        <v>7</v>
      </c>
      <c r="B11" s="95" t="s">
        <v>89</v>
      </c>
      <c r="C11" s="96">
        <v>0</v>
      </c>
      <c r="D11" s="98"/>
      <c r="E11" s="131">
        <v>4067573668</v>
      </c>
      <c r="F11" s="131">
        <v>0</v>
      </c>
      <c r="G11" s="46">
        <v>56537016</v>
      </c>
      <c r="H11" s="46">
        <v>0</v>
      </c>
      <c r="I11" s="46">
        <v>4124110684</v>
      </c>
      <c r="J11" s="98">
        <v>4118987027</v>
      </c>
      <c r="K11" s="46">
        <v>0</v>
      </c>
      <c r="L11" s="46">
        <v>0</v>
      </c>
      <c r="M11" s="46">
        <v>0</v>
      </c>
      <c r="N11" s="99">
        <v>4118987027</v>
      </c>
      <c r="O11" s="120">
        <v>-51413359</v>
      </c>
      <c r="P11" s="132">
        <v>5123657</v>
      </c>
      <c r="Q11" s="100">
        <v>5123657</v>
      </c>
      <c r="R11" s="100">
        <v>0</v>
      </c>
      <c r="S11" s="100" t="s">
        <v>89</v>
      </c>
      <c r="T11" s="136">
        <v>300000000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139">
        <v>300000000</v>
      </c>
      <c r="AA11" s="98">
        <v>0</v>
      </c>
      <c r="AB11" s="46">
        <v>300000000</v>
      </c>
      <c r="AC11" s="46">
        <v>5123657</v>
      </c>
      <c r="AD11" s="46">
        <v>0</v>
      </c>
      <c r="AE11" s="46">
        <v>0</v>
      </c>
      <c r="AF11" s="100">
        <v>305123657</v>
      </c>
      <c r="AG11" s="98">
        <v>0</v>
      </c>
      <c r="AH11" s="46">
        <v>0</v>
      </c>
      <c r="AI11" s="46">
        <v>0</v>
      </c>
      <c r="AJ11" s="99">
        <v>0</v>
      </c>
      <c r="AK11" s="96">
        <v>305123657</v>
      </c>
    </row>
    <row r="12" spans="1:37" ht="25.05" customHeight="1" x14ac:dyDescent="0.2">
      <c r="A12" s="95">
        <v>8</v>
      </c>
      <c r="B12" s="95" t="s">
        <v>90</v>
      </c>
      <c r="C12" s="96">
        <v>102335002</v>
      </c>
      <c r="D12" s="98"/>
      <c r="E12" s="131">
        <v>3323957798</v>
      </c>
      <c r="F12" s="131">
        <v>0</v>
      </c>
      <c r="G12" s="46">
        <v>0</v>
      </c>
      <c r="H12" s="46">
        <v>0</v>
      </c>
      <c r="I12" s="46">
        <v>3323957798</v>
      </c>
      <c r="J12" s="98">
        <v>3261875992</v>
      </c>
      <c r="K12" s="46">
        <v>0</v>
      </c>
      <c r="L12" s="46">
        <v>456934637</v>
      </c>
      <c r="M12" s="46">
        <v>0</v>
      </c>
      <c r="N12" s="99">
        <v>3718810629</v>
      </c>
      <c r="O12" s="120">
        <v>62081806</v>
      </c>
      <c r="P12" s="132">
        <v>-394852831</v>
      </c>
      <c r="Q12" s="100">
        <v>0</v>
      </c>
      <c r="R12" s="100">
        <v>0</v>
      </c>
      <c r="S12" s="100" t="s">
        <v>90</v>
      </c>
      <c r="T12" s="13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139">
        <v>0</v>
      </c>
      <c r="AA12" s="98">
        <v>0</v>
      </c>
      <c r="AB12" s="46">
        <v>0</v>
      </c>
      <c r="AC12" s="46">
        <v>0</v>
      </c>
      <c r="AD12" s="46">
        <v>0</v>
      </c>
      <c r="AE12" s="46">
        <v>0</v>
      </c>
      <c r="AF12" s="100">
        <v>0</v>
      </c>
      <c r="AG12" s="98">
        <v>394852831</v>
      </c>
      <c r="AH12" s="46">
        <v>0</v>
      </c>
      <c r="AI12" s="46">
        <v>0</v>
      </c>
      <c r="AJ12" s="99">
        <v>394852831</v>
      </c>
      <c r="AK12" s="96">
        <v>-394852831</v>
      </c>
    </row>
    <row r="13" spans="1:37" ht="25.05" customHeight="1" x14ac:dyDescent="0.2">
      <c r="A13" s="95">
        <v>9</v>
      </c>
      <c r="B13" s="95" t="s">
        <v>91</v>
      </c>
      <c r="C13" s="96">
        <v>0</v>
      </c>
      <c r="D13" s="98"/>
      <c r="E13" s="131">
        <v>10759516510</v>
      </c>
      <c r="F13" s="131">
        <v>226275710</v>
      </c>
      <c r="G13" s="46">
        <v>0</v>
      </c>
      <c r="H13" s="46">
        <v>0</v>
      </c>
      <c r="I13" s="46">
        <v>10985792220</v>
      </c>
      <c r="J13" s="98">
        <v>10984748089</v>
      </c>
      <c r="K13" s="46">
        <v>1044131</v>
      </c>
      <c r="L13" s="46">
        <v>0</v>
      </c>
      <c r="M13" s="46">
        <v>0</v>
      </c>
      <c r="N13" s="99">
        <v>10985792220</v>
      </c>
      <c r="O13" s="120">
        <v>-225231579</v>
      </c>
      <c r="P13" s="132">
        <v>0</v>
      </c>
      <c r="Q13" s="100">
        <v>0</v>
      </c>
      <c r="R13" s="100">
        <v>0</v>
      </c>
      <c r="S13" s="100" t="s">
        <v>91</v>
      </c>
      <c r="T13" s="136">
        <v>2170366592</v>
      </c>
      <c r="U13" s="46">
        <v>226275710</v>
      </c>
      <c r="V13" s="46">
        <v>1044131</v>
      </c>
      <c r="W13" s="46">
        <v>0</v>
      </c>
      <c r="X13" s="46">
        <v>0</v>
      </c>
      <c r="Y13" s="46">
        <v>0</v>
      </c>
      <c r="Z13" s="139">
        <v>1945135013</v>
      </c>
      <c r="AA13" s="98">
        <v>0</v>
      </c>
      <c r="AB13" s="46">
        <v>1945135013</v>
      </c>
      <c r="AC13" s="46">
        <v>0</v>
      </c>
      <c r="AD13" s="46">
        <v>0</v>
      </c>
      <c r="AE13" s="46">
        <v>0</v>
      </c>
      <c r="AF13" s="100">
        <v>1945135013</v>
      </c>
      <c r="AG13" s="98">
        <v>0</v>
      </c>
      <c r="AH13" s="46">
        <v>0</v>
      </c>
      <c r="AI13" s="46">
        <v>0</v>
      </c>
      <c r="AJ13" s="99">
        <v>0</v>
      </c>
      <c r="AK13" s="96">
        <v>1945135013</v>
      </c>
    </row>
    <row r="14" spans="1:37" ht="25.05" customHeight="1" x14ac:dyDescent="0.2">
      <c r="A14" s="95">
        <v>10</v>
      </c>
      <c r="B14" s="95" t="s">
        <v>92</v>
      </c>
      <c r="C14" s="96">
        <v>0</v>
      </c>
      <c r="D14" s="98"/>
      <c r="E14" s="131">
        <v>437991441</v>
      </c>
      <c r="F14" s="131">
        <v>14100000</v>
      </c>
      <c r="G14" s="46">
        <v>407753</v>
      </c>
      <c r="H14" s="46">
        <v>0</v>
      </c>
      <c r="I14" s="46">
        <v>452499194</v>
      </c>
      <c r="J14" s="98">
        <v>452400046</v>
      </c>
      <c r="K14" s="46">
        <v>35465</v>
      </c>
      <c r="L14" s="46">
        <v>0</v>
      </c>
      <c r="M14" s="46">
        <v>0</v>
      </c>
      <c r="N14" s="99">
        <v>452435511</v>
      </c>
      <c r="O14" s="120">
        <v>-14408605</v>
      </c>
      <c r="P14" s="132">
        <v>63683</v>
      </c>
      <c r="Q14" s="100">
        <v>63683</v>
      </c>
      <c r="R14" s="100">
        <v>0</v>
      </c>
      <c r="S14" s="100" t="s">
        <v>92</v>
      </c>
      <c r="T14" s="136">
        <v>60569438</v>
      </c>
      <c r="U14" s="46">
        <v>14100000</v>
      </c>
      <c r="V14" s="46">
        <v>35465</v>
      </c>
      <c r="W14" s="46">
        <v>0</v>
      </c>
      <c r="X14" s="46">
        <v>0</v>
      </c>
      <c r="Y14" s="46">
        <v>0</v>
      </c>
      <c r="Z14" s="139">
        <v>46504903</v>
      </c>
      <c r="AA14" s="98">
        <v>0</v>
      </c>
      <c r="AB14" s="46">
        <v>46504903</v>
      </c>
      <c r="AC14" s="46">
        <v>63683</v>
      </c>
      <c r="AD14" s="46">
        <v>0</v>
      </c>
      <c r="AE14" s="46">
        <v>0</v>
      </c>
      <c r="AF14" s="100">
        <v>46568586</v>
      </c>
      <c r="AG14" s="98">
        <v>0</v>
      </c>
      <c r="AH14" s="46">
        <v>0</v>
      </c>
      <c r="AI14" s="46">
        <v>0</v>
      </c>
      <c r="AJ14" s="99">
        <v>0</v>
      </c>
      <c r="AK14" s="96">
        <v>46568586</v>
      </c>
    </row>
    <row r="15" spans="1:37" ht="25.05" customHeight="1" x14ac:dyDescent="0.2">
      <c r="A15" s="95">
        <v>11</v>
      </c>
      <c r="B15" s="95" t="s">
        <v>93</v>
      </c>
      <c r="C15" s="96">
        <v>0</v>
      </c>
      <c r="D15" s="98"/>
      <c r="E15" s="131">
        <v>2521105449</v>
      </c>
      <c r="F15" s="131">
        <v>0</v>
      </c>
      <c r="G15" s="46">
        <v>29923277</v>
      </c>
      <c r="H15" s="46">
        <v>0</v>
      </c>
      <c r="I15" s="46">
        <v>2551028726</v>
      </c>
      <c r="J15" s="98">
        <v>2484462348</v>
      </c>
      <c r="K15" s="46">
        <v>29000000</v>
      </c>
      <c r="L15" s="46">
        <v>0</v>
      </c>
      <c r="M15" s="46">
        <v>0</v>
      </c>
      <c r="N15" s="99">
        <v>2513462348</v>
      </c>
      <c r="O15" s="120">
        <v>36643101</v>
      </c>
      <c r="P15" s="132">
        <v>37566378</v>
      </c>
      <c r="Q15" s="100">
        <v>37566378</v>
      </c>
      <c r="R15" s="100">
        <v>0</v>
      </c>
      <c r="S15" s="100" t="s">
        <v>93</v>
      </c>
      <c r="T15" s="136">
        <v>0</v>
      </c>
      <c r="U15" s="46">
        <v>0</v>
      </c>
      <c r="V15" s="46">
        <v>29000000</v>
      </c>
      <c r="W15" s="46">
        <v>0</v>
      </c>
      <c r="X15" s="46">
        <v>0</v>
      </c>
      <c r="Y15" s="46">
        <v>0</v>
      </c>
      <c r="Z15" s="139">
        <v>29000000</v>
      </c>
      <c r="AA15" s="98">
        <v>0</v>
      </c>
      <c r="AB15" s="46">
        <v>29000000</v>
      </c>
      <c r="AC15" s="46">
        <v>37566378</v>
      </c>
      <c r="AD15" s="46">
        <v>0</v>
      </c>
      <c r="AE15" s="46">
        <v>0</v>
      </c>
      <c r="AF15" s="100">
        <v>66566378</v>
      </c>
      <c r="AG15" s="98">
        <v>0</v>
      </c>
      <c r="AH15" s="46">
        <v>0</v>
      </c>
      <c r="AI15" s="46">
        <v>0</v>
      </c>
      <c r="AJ15" s="99">
        <v>0</v>
      </c>
      <c r="AK15" s="96">
        <v>66566378</v>
      </c>
    </row>
    <row r="16" spans="1:37" ht="25.05" customHeight="1" x14ac:dyDescent="0.2">
      <c r="A16" s="95">
        <v>12</v>
      </c>
      <c r="B16" s="95" t="s">
        <v>94</v>
      </c>
      <c r="C16" s="96">
        <v>252</v>
      </c>
      <c r="D16" s="98"/>
      <c r="E16" s="131">
        <v>2300612397</v>
      </c>
      <c r="F16" s="131">
        <v>0</v>
      </c>
      <c r="G16" s="46">
        <v>128049905</v>
      </c>
      <c r="H16" s="46">
        <v>0</v>
      </c>
      <c r="I16" s="46">
        <v>2428662302</v>
      </c>
      <c r="J16" s="98">
        <v>2306057768</v>
      </c>
      <c r="K16" s="46">
        <v>83473963</v>
      </c>
      <c r="L16" s="46">
        <v>0</v>
      </c>
      <c r="M16" s="46">
        <v>0</v>
      </c>
      <c r="N16" s="99">
        <v>2389531731</v>
      </c>
      <c r="O16" s="120">
        <v>-5445371</v>
      </c>
      <c r="P16" s="132">
        <v>39130571</v>
      </c>
      <c r="Q16" s="100">
        <v>39130571</v>
      </c>
      <c r="R16" s="100">
        <v>0</v>
      </c>
      <c r="S16" s="100" t="s">
        <v>94</v>
      </c>
      <c r="T16" s="136">
        <v>161260812</v>
      </c>
      <c r="U16" s="46">
        <v>0</v>
      </c>
      <c r="V16" s="46">
        <v>83473963</v>
      </c>
      <c r="W16" s="46">
        <v>0</v>
      </c>
      <c r="X16" s="46">
        <v>0</v>
      </c>
      <c r="Y16" s="46">
        <v>0</v>
      </c>
      <c r="Z16" s="139">
        <v>244734775</v>
      </c>
      <c r="AA16" s="98">
        <v>0</v>
      </c>
      <c r="AB16" s="46">
        <v>244734775</v>
      </c>
      <c r="AC16" s="46">
        <v>39130571</v>
      </c>
      <c r="AD16" s="46">
        <v>0</v>
      </c>
      <c r="AE16" s="46">
        <v>0</v>
      </c>
      <c r="AF16" s="100">
        <v>283865346</v>
      </c>
      <c r="AG16" s="98">
        <v>0</v>
      </c>
      <c r="AH16" s="46">
        <v>0</v>
      </c>
      <c r="AI16" s="46">
        <v>0</v>
      </c>
      <c r="AJ16" s="99">
        <v>0</v>
      </c>
      <c r="AK16" s="96">
        <v>283865346</v>
      </c>
    </row>
    <row r="17" spans="1:37" ht="25.05" customHeight="1" x14ac:dyDescent="0.2">
      <c r="A17" s="95">
        <v>13</v>
      </c>
      <c r="B17" s="95" t="s">
        <v>95</v>
      </c>
      <c r="C17" s="96">
        <v>14736357</v>
      </c>
      <c r="D17" s="98"/>
      <c r="E17" s="131">
        <v>2926942644</v>
      </c>
      <c r="F17" s="131">
        <v>0</v>
      </c>
      <c r="G17" s="46">
        <v>0</v>
      </c>
      <c r="H17" s="46">
        <v>0</v>
      </c>
      <c r="I17" s="46">
        <v>2926942644</v>
      </c>
      <c r="J17" s="98">
        <v>2920990059</v>
      </c>
      <c r="K17" s="46">
        <v>0</v>
      </c>
      <c r="L17" s="46">
        <v>247759466</v>
      </c>
      <c r="M17" s="46">
        <v>0</v>
      </c>
      <c r="N17" s="99">
        <v>3168749525</v>
      </c>
      <c r="O17" s="120">
        <v>5952585</v>
      </c>
      <c r="P17" s="132">
        <v>-241806881</v>
      </c>
      <c r="Q17" s="100">
        <v>0</v>
      </c>
      <c r="R17" s="100">
        <v>0</v>
      </c>
      <c r="S17" s="100" t="s">
        <v>95</v>
      </c>
      <c r="T17" s="136">
        <v>69266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139">
        <v>69266</v>
      </c>
      <c r="AA17" s="98">
        <v>0</v>
      </c>
      <c r="AB17" s="46">
        <v>69266</v>
      </c>
      <c r="AC17" s="46">
        <v>0</v>
      </c>
      <c r="AD17" s="46">
        <v>0</v>
      </c>
      <c r="AE17" s="46">
        <v>0</v>
      </c>
      <c r="AF17" s="100">
        <v>69266</v>
      </c>
      <c r="AG17" s="98">
        <v>241806881</v>
      </c>
      <c r="AH17" s="46">
        <v>0</v>
      </c>
      <c r="AI17" s="46">
        <v>0</v>
      </c>
      <c r="AJ17" s="99">
        <v>241806881</v>
      </c>
      <c r="AK17" s="96">
        <v>-241737615</v>
      </c>
    </row>
    <row r="18" spans="1:37" ht="25.05" customHeight="1" x14ac:dyDescent="0.2">
      <c r="A18" s="95">
        <v>14</v>
      </c>
      <c r="B18" s="95" t="s">
        <v>96</v>
      </c>
      <c r="C18" s="96">
        <v>14697932</v>
      </c>
      <c r="D18" s="98"/>
      <c r="E18" s="131">
        <v>891923342</v>
      </c>
      <c r="F18" s="131">
        <v>0</v>
      </c>
      <c r="G18" s="46">
        <v>0</v>
      </c>
      <c r="H18" s="46">
        <v>0</v>
      </c>
      <c r="I18" s="46">
        <v>891923342</v>
      </c>
      <c r="J18" s="98">
        <v>891923342</v>
      </c>
      <c r="K18" s="46">
        <v>0</v>
      </c>
      <c r="L18" s="46">
        <v>64580357</v>
      </c>
      <c r="M18" s="46">
        <v>0</v>
      </c>
      <c r="N18" s="99">
        <v>956503699</v>
      </c>
      <c r="O18" s="120">
        <v>0</v>
      </c>
      <c r="P18" s="132">
        <v>-64580357</v>
      </c>
      <c r="Q18" s="100">
        <v>0</v>
      </c>
      <c r="R18" s="100">
        <v>0</v>
      </c>
      <c r="S18" s="100" t="s">
        <v>96</v>
      </c>
      <c r="T18" s="13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139">
        <v>0</v>
      </c>
      <c r="AA18" s="98">
        <v>0</v>
      </c>
      <c r="AB18" s="46">
        <v>0</v>
      </c>
      <c r="AC18" s="46">
        <v>0</v>
      </c>
      <c r="AD18" s="46">
        <v>0</v>
      </c>
      <c r="AE18" s="46">
        <v>0</v>
      </c>
      <c r="AF18" s="100">
        <v>0</v>
      </c>
      <c r="AG18" s="98">
        <v>64580357</v>
      </c>
      <c r="AH18" s="46">
        <v>0</v>
      </c>
      <c r="AI18" s="46">
        <v>0</v>
      </c>
      <c r="AJ18" s="99">
        <v>64580357</v>
      </c>
      <c r="AK18" s="96">
        <v>-64580357</v>
      </c>
    </row>
    <row r="19" spans="1:37" ht="25.05" customHeight="1" x14ac:dyDescent="0.2">
      <c r="A19" s="95">
        <v>15</v>
      </c>
      <c r="B19" s="95" t="s">
        <v>97</v>
      </c>
      <c r="C19" s="96">
        <v>0</v>
      </c>
      <c r="D19" s="98"/>
      <c r="E19" s="131">
        <v>1002958623</v>
      </c>
      <c r="F19" s="131">
        <v>0</v>
      </c>
      <c r="G19" s="46">
        <v>11552675</v>
      </c>
      <c r="H19" s="46">
        <v>0</v>
      </c>
      <c r="I19" s="46">
        <v>1014511298</v>
      </c>
      <c r="J19" s="98">
        <v>989471118</v>
      </c>
      <c r="K19" s="46">
        <v>103341</v>
      </c>
      <c r="L19" s="46">
        <v>0</v>
      </c>
      <c r="M19" s="46">
        <v>0</v>
      </c>
      <c r="N19" s="99">
        <v>989574459</v>
      </c>
      <c r="O19" s="120">
        <v>13487505</v>
      </c>
      <c r="P19" s="132">
        <v>24936839</v>
      </c>
      <c r="Q19" s="100">
        <v>24936839</v>
      </c>
      <c r="R19" s="100">
        <v>0</v>
      </c>
      <c r="S19" s="100" t="s">
        <v>97</v>
      </c>
      <c r="T19" s="136">
        <v>65383416</v>
      </c>
      <c r="U19" s="46">
        <v>0</v>
      </c>
      <c r="V19" s="46">
        <v>103341</v>
      </c>
      <c r="W19" s="46">
        <v>0</v>
      </c>
      <c r="X19" s="46">
        <v>0</v>
      </c>
      <c r="Y19" s="46">
        <v>0</v>
      </c>
      <c r="Z19" s="139">
        <v>65486757</v>
      </c>
      <c r="AA19" s="98">
        <v>0</v>
      </c>
      <c r="AB19" s="46">
        <v>65486757</v>
      </c>
      <c r="AC19" s="46">
        <v>24936839</v>
      </c>
      <c r="AD19" s="46">
        <v>0</v>
      </c>
      <c r="AE19" s="46">
        <v>0</v>
      </c>
      <c r="AF19" s="100">
        <v>90423596</v>
      </c>
      <c r="AG19" s="98">
        <v>0</v>
      </c>
      <c r="AH19" s="46">
        <v>0</v>
      </c>
      <c r="AI19" s="46">
        <v>0</v>
      </c>
      <c r="AJ19" s="99">
        <v>0</v>
      </c>
      <c r="AK19" s="96">
        <v>90423596</v>
      </c>
    </row>
    <row r="20" spans="1:37" ht="25.05" customHeight="1" x14ac:dyDescent="0.2">
      <c r="A20" s="95">
        <v>16</v>
      </c>
      <c r="B20" s="95" t="s">
        <v>98</v>
      </c>
      <c r="C20" s="96">
        <v>0</v>
      </c>
      <c r="D20" s="98"/>
      <c r="E20" s="131">
        <v>764337403</v>
      </c>
      <c r="F20" s="131">
        <v>10058000</v>
      </c>
      <c r="G20" s="46">
        <v>5623715</v>
      </c>
      <c r="H20" s="46">
        <v>0</v>
      </c>
      <c r="I20" s="46">
        <v>780019118</v>
      </c>
      <c r="J20" s="98">
        <v>771055479</v>
      </c>
      <c r="K20" s="46">
        <v>136333</v>
      </c>
      <c r="L20" s="46">
        <v>0</v>
      </c>
      <c r="M20" s="46">
        <v>0</v>
      </c>
      <c r="N20" s="99">
        <v>771191812</v>
      </c>
      <c r="O20" s="120">
        <v>-6718076</v>
      </c>
      <c r="P20" s="132">
        <v>8827306</v>
      </c>
      <c r="Q20" s="100">
        <v>8827306</v>
      </c>
      <c r="R20" s="100">
        <v>0</v>
      </c>
      <c r="S20" s="100" t="s">
        <v>98</v>
      </c>
      <c r="T20" s="136">
        <v>102630145</v>
      </c>
      <c r="U20" s="46">
        <v>10058000</v>
      </c>
      <c r="V20" s="46">
        <v>136333</v>
      </c>
      <c r="W20" s="46">
        <v>0</v>
      </c>
      <c r="X20" s="46">
        <v>0</v>
      </c>
      <c r="Y20" s="46">
        <v>0</v>
      </c>
      <c r="Z20" s="139">
        <v>92708478</v>
      </c>
      <c r="AA20" s="98">
        <v>0</v>
      </c>
      <c r="AB20" s="46">
        <v>92708478</v>
      </c>
      <c r="AC20" s="46">
        <v>8827306</v>
      </c>
      <c r="AD20" s="46">
        <v>0</v>
      </c>
      <c r="AE20" s="46">
        <v>0</v>
      </c>
      <c r="AF20" s="100">
        <v>101535784</v>
      </c>
      <c r="AG20" s="98">
        <v>0</v>
      </c>
      <c r="AH20" s="46">
        <v>0</v>
      </c>
      <c r="AI20" s="46">
        <v>0</v>
      </c>
      <c r="AJ20" s="99">
        <v>0</v>
      </c>
      <c r="AK20" s="96">
        <v>101535784</v>
      </c>
    </row>
    <row r="21" spans="1:37" ht="25.05" customHeight="1" x14ac:dyDescent="0.2">
      <c r="A21" s="95">
        <v>17</v>
      </c>
      <c r="B21" s="95" t="s">
        <v>99</v>
      </c>
      <c r="C21" s="96">
        <v>0</v>
      </c>
      <c r="D21" s="98"/>
      <c r="E21" s="131">
        <v>3280957309</v>
      </c>
      <c r="F21" s="131">
        <v>0</v>
      </c>
      <c r="G21" s="46">
        <v>637121569</v>
      </c>
      <c r="H21" s="46">
        <v>0</v>
      </c>
      <c r="I21" s="46">
        <v>3918078878</v>
      </c>
      <c r="J21" s="98">
        <v>3258787546</v>
      </c>
      <c r="K21" s="46">
        <v>10088</v>
      </c>
      <c r="L21" s="46">
        <v>0</v>
      </c>
      <c r="M21" s="46">
        <v>0</v>
      </c>
      <c r="N21" s="99">
        <v>3258797634</v>
      </c>
      <c r="O21" s="120">
        <v>22169763</v>
      </c>
      <c r="P21" s="132">
        <v>659281244</v>
      </c>
      <c r="Q21" s="100">
        <v>659281244</v>
      </c>
      <c r="R21" s="100">
        <v>0</v>
      </c>
      <c r="S21" s="100" t="s">
        <v>99</v>
      </c>
      <c r="T21" s="136">
        <v>101161249</v>
      </c>
      <c r="U21" s="46">
        <v>0</v>
      </c>
      <c r="V21" s="46">
        <v>10088</v>
      </c>
      <c r="W21" s="46">
        <v>0</v>
      </c>
      <c r="X21" s="46">
        <v>0</v>
      </c>
      <c r="Y21" s="46">
        <v>0</v>
      </c>
      <c r="Z21" s="139">
        <v>101171337</v>
      </c>
      <c r="AA21" s="98">
        <v>0</v>
      </c>
      <c r="AB21" s="46">
        <v>101171337</v>
      </c>
      <c r="AC21" s="46">
        <v>659281244</v>
      </c>
      <c r="AD21" s="46">
        <v>0</v>
      </c>
      <c r="AE21" s="46">
        <v>0</v>
      </c>
      <c r="AF21" s="100">
        <v>760452581</v>
      </c>
      <c r="AG21" s="98">
        <v>0</v>
      </c>
      <c r="AH21" s="46">
        <v>0</v>
      </c>
      <c r="AI21" s="46">
        <v>0</v>
      </c>
      <c r="AJ21" s="99">
        <v>0</v>
      </c>
      <c r="AK21" s="96">
        <v>760452581</v>
      </c>
    </row>
    <row r="22" spans="1:37" ht="25.05" customHeight="1" x14ac:dyDescent="0.2">
      <c r="A22" s="95">
        <v>18</v>
      </c>
      <c r="B22" s="95" t="s">
        <v>100</v>
      </c>
      <c r="C22" s="96">
        <v>0</v>
      </c>
      <c r="D22" s="98"/>
      <c r="E22" s="131">
        <v>223994152</v>
      </c>
      <c r="F22" s="131">
        <v>0</v>
      </c>
      <c r="G22" s="46">
        <v>40459101</v>
      </c>
      <c r="H22" s="46">
        <v>0</v>
      </c>
      <c r="I22" s="46">
        <v>264453253</v>
      </c>
      <c r="J22" s="98">
        <v>228094687</v>
      </c>
      <c r="K22" s="46">
        <v>15002014</v>
      </c>
      <c r="L22" s="46">
        <v>0</v>
      </c>
      <c r="M22" s="46">
        <v>0</v>
      </c>
      <c r="N22" s="99">
        <v>243096701</v>
      </c>
      <c r="O22" s="120">
        <v>-4100535</v>
      </c>
      <c r="P22" s="132">
        <v>21356552</v>
      </c>
      <c r="Q22" s="100">
        <v>21356552</v>
      </c>
      <c r="R22" s="100">
        <v>0</v>
      </c>
      <c r="S22" s="100" t="s">
        <v>100</v>
      </c>
      <c r="T22" s="136">
        <v>21114678</v>
      </c>
      <c r="U22" s="46">
        <v>0</v>
      </c>
      <c r="V22" s="46">
        <v>15002014</v>
      </c>
      <c r="W22" s="46">
        <v>0</v>
      </c>
      <c r="X22" s="46">
        <v>0</v>
      </c>
      <c r="Y22" s="46">
        <v>0</v>
      </c>
      <c r="Z22" s="139">
        <v>36116692</v>
      </c>
      <c r="AA22" s="98">
        <v>0</v>
      </c>
      <c r="AB22" s="46">
        <v>36116692</v>
      </c>
      <c r="AC22" s="46">
        <v>21356552</v>
      </c>
      <c r="AD22" s="46">
        <v>0</v>
      </c>
      <c r="AE22" s="46">
        <v>0</v>
      </c>
      <c r="AF22" s="100">
        <v>57473244</v>
      </c>
      <c r="AG22" s="98">
        <v>0</v>
      </c>
      <c r="AH22" s="46">
        <v>0</v>
      </c>
      <c r="AI22" s="46">
        <v>0</v>
      </c>
      <c r="AJ22" s="99">
        <v>0</v>
      </c>
      <c r="AK22" s="96">
        <v>57473244</v>
      </c>
    </row>
    <row r="23" spans="1:37" ht="25.05" customHeight="1" x14ac:dyDescent="0.2">
      <c r="A23" s="95">
        <v>19</v>
      </c>
      <c r="B23" s="95" t="s">
        <v>101</v>
      </c>
      <c r="C23" s="96">
        <v>0</v>
      </c>
      <c r="D23" s="98"/>
      <c r="E23" s="131">
        <v>259416378</v>
      </c>
      <c r="F23" s="131">
        <v>0</v>
      </c>
      <c r="G23" s="46">
        <v>5462164</v>
      </c>
      <c r="H23" s="46">
        <v>0</v>
      </c>
      <c r="I23" s="46">
        <v>264878542</v>
      </c>
      <c r="J23" s="98">
        <v>264276154</v>
      </c>
      <c r="K23" s="46">
        <v>114167</v>
      </c>
      <c r="L23" s="46">
        <v>0</v>
      </c>
      <c r="M23" s="46">
        <v>0</v>
      </c>
      <c r="N23" s="99">
        <v>264390321</v>
      </c>
      <c r="O23" s="120">
        <v>-4859776</v>
      </c>
      <c r="P23" s="132">
        <v>488221</v>
      </c>
      <c r="Q23" s="100">
        <v>488221</v>
      </c>
      <c r="R23" s="100">
        <v>0</v>
      </c>
      <c r="S23" s="100" t="s">
        <v>101</v>
      </c>
      <c r="T23" s="136">
        <v>81052203</v>
      </c>
      <c r="U23" s="46">
        <v>0</v>
      </c>
      <c r="V23" s="46">
        <v>114167</v>
      </c>
      <c r="W23" s="46">
        <v>0</v>
      </c>
      <c r="X23" s="46">
        <v>0</v>
      </c>
      <c r="Y23" s="46">
        <v>0</v>
      </c>
      <c r="Z23" s="139">
        <v>81166370</v>
      </c>
      <c r="AA23" s="98">
        <v>0</v>
      </c>
      <c r="AB23" s="46">
        <v>81166370</v>
      </c>
      <c r="AC23" s="46">
        <v>488221</v>
      </c>
      <c r="AD23" s="46">
        <v>0</v>
      </c>
      <c r="AE23" s="46">
        <v>0</v>
      </c>
      <c r="AF23" s="100">
        <v>81654591</v>
      </c>
      <c r="AG23" s="98">
        <v>0</v>
      </c>
      <c r="AH23" s="46">
        <v>0</v>
      </c>
      <c r="AI23" s="46">
        <v>0</v>
      </c>
      <c r="AJ23" s="99">
        <v>0</v>
      </c>
      <c r="AK23" s="96">
        <v>81654591</v>
      </c>
    </row>
    <row r="24" spans="1:37" ht="25.05" customHeight="1" x14ac:dyDescent="0.2">
      <c r="A24" s="95">
        <v>20</v>
      </c>
      <c r="B24" s="95" t="s">
        <v>102</v>
      </c>
      <c r="C24" s="96">
        <v>4500000</v>
      </c>
      <c r="D24" s="98"/>
      <c r="E24" s="131">
        <v>810123171</v>
      </c>
      <c r="F24" s="131">
        <v>0</v>
      </c>
      <c r="G24" s="46">
        <v>27176326</v>
      </c>
      <c r="H24" s="46">
        <v>0</v>
      </c>
      <c r="I24" s="46">
        <v>837299497</v>
      </c>
      <c r="J24" s="98">
        <v>776678215</v>
      </c>
      <c r="K24" s="46">
        <v>17681</v>
      </c>
      <c r="L24" s="46">
        <v>0</v>
      </c>
      <c r="M24" s="46">
        <v>0</v>
      </c>
      <c r="N24" s="99">
        <v>776695896</v>
      </c>
      <c r="O24" s="120">
        <v>33444956</v>
      </c>
      <c r="P24" s="132">
        <v>60603601</v>
      </c>
      <c r="Q24" s="100">
        <v>60603601</v>
      </c>
      <c r="R24" s="100">
        <v>0</v>
      </c>
      <c r="S24" s="100" t="s">
        <v>102</v>
      </c>
      <c r="T24" s="136">
        <v>176840011</v>
      </c>
      <c r="U24" s="46">
        <v>0</v>
      </c>
      <c r="V24" s="46">
        <v>17681</v>
      </c>
      <c r="W24" s="46">
        <v>0</v>
      </c>
      <c r="X24" s="46">
        <v>0</v>
      </c>
      <c r="Y24" s="46">
        <v>0</v>
      </c>
      <c r="Z24" s="139">
        <v>176857692</v>
      </c>
      <c r="AA24" s="98">
        <v>0</v>
      </c>
      <c r="AB24" s="46">
        <v>176857692</v>
      </c>
      <c r="AC24" s="46">
        <v>60603601</v>
      </c>
      <c r="AD24" s="46">
        <v>0</v>
      </c>
      <c r="AE24" s="46">
        <v>0</v>
      </c>
      <c r="AF24" s="100">
        <v>237461293</v>
      </c>
      <c r="AG24" s="98">
        <v>0</v>
      </c>
      <c r="AH24" s="46">
        <v>0</v>
      </c>
      <c r="AI24" s="46">
        <v>0</v>
      </c>
      <c r="AJ24" s="99">
        <v>0</v>
      </c>
      <c r="AK24" s="96">
        <v>237461293</v>
      </c>
    </row>
    <row r="25" spans="1:37" ht="25.05" customHeight="1" x14ac:dyDescent="0.2">
      <c r="A25" s="95">
        <v>21</v>
      </c>
      <c r="B25" s="95" t="s">
        <v>103</v>
      </c>
      <c r="C25" s="96">
        <v>1494186</v>
      </c>
      <c r="D25" s="98"/>
      <c r="E25" s="131">
        <v>690606736</v>
      </c>
      <c r="F25" s="131">
        <v>0</v>
      </c>
      <c r="G25" s="46">
        <v>0</v>
      </c>
      <c r="H25" s="46">
        <v>0</v>
      </c>
      <c r="I25" s="46">
        <v>690606736</v>
      </c>
      <c r="J25" s="98">
        <v>683782363</v>
      </c>
      <c r="K25" s="46">
        <v>0</v>
      </c>
      <c r="L25" s="46">
        <v>39003132</v>
      </c>
      <c r="M25" s="46">
        <v>0</v>
      </c>
      <c r="N25" s="99">
        <v>722785495</v>
      </c>
      <c r="O25" s="120">
        <v>6824373</v>
      </c>
      <c r="P25" s="132">
        <v>-32178759</v>
      </c>
      <c r="Q25" s="100">
        <v>0</v>
      </c>
      <c r="R25" s="100">
        <v>0</v>
      </c>
      <c r="S25" s="100" t="s">
        <v>103</v>
      </c>
      <c r="T25" s="13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139">
        <v>0</v>
      </c>
      <c r="AA25" s="98">
        <v>0</v>
      </c>
      <c r="AB25" s="46">
        <v>0</v>
      </c>
      <c r="AC25" s="46">
        <v>0</v>
      </c>
      <c r="AD25" s="46">
        <v>0</v>
      </c>
      <c r="AE25" s="46">
        <v>0</v>
      </c>
      <c r="AF25" s="100">
        <v>0</v>
      </c>
      <c r="AG25" s="98">
        <v>32178759</v>
      </c>
      <c r="AH25" s="46">
        <v>0</v>
      </c>
      <c r="AI25" s="46">
        <v>0</v>
      </c>
      <c r="AJ25" s="99">
        <v>32178759</v>
      </c>
      <c r="AK25" s="96">
        <v>-32178759</v>
      </c>
    </row>
    <row r="26" spans="1:37" ht="25.05" customHeight="1" x14ac:dyDescent="0.2">
      <c r="A26" s="95">
        <v>22</v>
      </c>
      <c r="B26" s="95" t="s">
        <v>104</v>
      </c>
      <c r="C26" s="96">
        <v>0</v>
      </c>
      <c r="D26" s="98"/>
      <c r="E26" s="131">
        <v>6731889146</v>
      </c>
      <c r="F26" s="131">
        <v>0</v>
      </c>
      <c r="G26" s="46">
        <v>253521769</v>
      </c>
      <c r="H26" s="46">
        <v>0</v>
      </c>
      <c r="I26" s="46">
        <v>6985410915</v>
      </c>
      <c r="J26" s="98">
        <v>6778799798</v>
      </c>
      <c r="K26" s="46">
        <v>153826668</v>
      </c>
      <c r="L26" s="46">
        <v>0</v>
      </c>
      <c r="M26" s="46">
        <v>0</v>
      </c>
      <c r="N26" s="99">
        <v>6932626466</v>
      </c>
      <c r="O26" s="120">
        <v>-46910652</v>
      </c>
      <c r="P26" s="132">
        <v>52784449</v>
      </c>
      <c r="Q26" s="100">
        <v>52784449</v>
      </c>
      <c r="R26" s="100">
        <v>0</v>
      </c>
      <c r="S26" s="100" t="s">
        <v>104</v>
      </c>
      <c r="T26" s="136">
        <v>532105886</v>
      </c>
      <c r="U26" s="46">
        <v>0</v>
      </c>
      <c r="V26" s="46">
        <v>153826668</v>
      </c>
      <c r="W26" s="46">
        <v>0</v>
      </c>
      <c r="X26" s="46">
        <v>0</v>
      </c>
      <c r="Y26" s="46">
        <v>0</v>
      </c>
      <c r="Z26" s="139">
        <v>685932554</v>
      </c>
      <c r="AA26" s="98">
        <v>0</v>
      </c>
      <c r="AB26" s="46">
        <v>685932554</v>
      </c>
      <c r="AC26" s="46">
        <v>52784449</v>
      </c>
      <c r="AD26" s="46">
        <v>0</v>
      </c>
      <c r="AE26" s="46">
        <v>0</v>
      </c>
      <c r="AF26" s="100">
        <v>738717003</v>
      </c>
      <c r="AG26" s="98">
        <v>0</v>
      </c>
      <c r="AH26" s="46">
        <v>0</v>
      </c>
      <c r="AI26" s="46">
        <v>0</v>
      </c>
      <c r="AJ26" s="99">
        <v>0</v>
      </c>
      <c r="AK26" s="96">
        <v>738717003</v>
      </c>
    </row>
    <row r="27" spans="1:37" ht="27" customHeight="1" x14ac:dyDescent="0.2">
      <c r="A27" s="95">
        <v>23</v>
      </c>
      <c r="B27" s="95" t="s">
        <v>105</v>
      </c>
      <c r="C27" s="96">
        <v>0</v>
      </c>
      <c r="D27" s="98"/>
      <c r="E27" s="131">
        <v>2508769460</v>
      </c>
      <c r="F27" s="131">
        <v>1779000</v>
      </c>
      <c r="G27" s="46">
        <v>160038789</v>
      </c>
      <c r="H27" s="46">
        <v>0</v>
      </c>
      <c r="I27" s="46">
        <v>2670587249</v>
      </c>
      <c r="J27" s="98">
        <v>2512193453</v>
      </c>
      <c r="K27" s="46">
        <v>144991000</v>
      </c>
      <c r="L27" s="46">
        <v>0</v>
      </c>
      <c r="M27" s="46">
        <v>0</v>
      </c>
      <c r="N27" s="99">
        <v>2657184453</v>
      </c>
      <c r="O27" s="120">
        <v>-3423993</v>
      </c>
      <c r="P27" s="132">
        <v>13402796</v>
      </c>
      <c r="Q27" s="100">
        <v>13402796</v>
      </c>
      <c r="R27" s="100">
        <v>0</v>
      </c>
      <c r="S27" s="100" t="s">
        <v>105</v>
      </c>
      <c r="T27" s="136">
        <v>469597000</v>
      </c>
      <c r="U27" s="46">
        <v>1779000</v>
      </c>
      <c r="V27" s="46">
        <v>144991000</v>
      </c>
      <c r="W27" s="46">
        <v>0</v>
      </c>
      <c r="X27" s="46">
        <v>0</v>
      </c>
      <c r="Y27" s="46">
        <v>0</v>
      </c>
      <c r="Z27" s="139">
        <v>612809000</v>
      </c>
      <c r="AA27" s="98">
        <v>0</v>
      </c>
      <c r="AB27" s="46">
        <v>612809000</v>
      </c>
      <c r="AC27" s="46">
        <v>13402796</v>
      </c>
      <c r="AD27" s="46">
        <v>0</v>
      </c>
      <c r="AE27" s="46">
        <v>0</v>
      </c>
      <c r="AF27" s="100">
        <v>626211796</v>
      </c>
      <c r="AG27" s="98">
        <v>0</v>
      </c>
      <c r="AH27" s="46">
        <v>0</v>
      </c>
      <c r="AI27" s="46">
        <v>0</v>
      </c>
      <c r="AJ27" s="99">
        <v>0</v>
      </c>
      <c r="AK27" s="96">
        <v>626211796</v>
      </c>
    </row>
    <row r="28" spans="1:37" ht="25.05" customHeight="1" x14ac:dyDescent="0.2">
      <c r="A28" s="95">
        <v>24</v>
      </c>
      <c r="B28" s="95" t="s">
        <v>106</v>
      </c>
      <c r="C28" s="96">
        <v>0</v>
      </c>
      <c r="D28" s="98"/>
      <c r="E28" s="131">
        <v>2340941088</v>
      </c>
      <c r="F28" s="131">
        <v>0</v>
      </c>
      <c r="G28" s="46">
        <v>125115137</v>
      </c>
      <c r="H28" s="46">
        <v>0</v>
      </c>
      <c r="I28" s="46">
        <v>2466056225</v>
      </c>
      <c r="J28" s="98">
        <v>2369332348</v>
      </c>
      <c r="K28" s="46">
        <v>58058978</v>
      </c>
      <c r="L28" s="46">
        <v>0</v>
      </c>
      <c r="M28" s="46">
        <v>0</v>
      </c>
      <c r="N28" s="99">
        <v>2427391326</v>
      </c>
      <c r="O28" s="120">
        <v>-28391260</v>
      </c>
      <c r="P28" s="132">
        <v>38664899</v>
      </c>
      <c r="Q28" s="100">
        <v>38664899</v>
      </c>
      <c r="R28" s="100">
        <v>0</v>
      </c>
      <c r="S28" s="100" t="s">
        <v>106</v>
      </c>
      <c r="T28" s="136">
        <v>127130513</v>
      </c>
      <c r="U28" s="46">
        <v>0</v>
      </c>
      <c r="V28" s="46">
        <v>58058978</v>
      </c>
      <c r="W28" s="46">
        <v>0</v>
      </c>
      <c r="X28" s="46">
        <v>0</v>
      </c>
      <c r="Y28" s="46">
        <v>0</v>
      </c>
      <c r="Z28" s="139">
        <v>185189491</v>
      </c>
      <c r="AA28" s="98">
        <v>0</v>
      </c>
      <c r="AB28" s="46">
        <v>185189491</v>
      </c>
      <c r="AC28" s="46">
        <v>38664899</v>
      </c>
      <c r="AD28" s="46">
        <v>0</v>
      </c>
      <c r="AE28" s="46">
        <v>0</v>
      </c>
      <c r="AF28" s="100">
        <v>223854390</v>
      </c>
      <c r="AG28" s="98">
        <v>0</v>
      </c>
      <c r="AH28" s="46">
        <v>0</v>
      </c>
      <c r="AI28" s="46">
        <v>0</v>
      </c>
      <c r="AJ28" s="99">
        <v>0</v>
      </c>
      <c r="AK28" s="96">
        <v>223854390</v>
      </c>
    </row>
    <row r="29" spans="1:37" ht="25.05" customHeight="1" x14ac:dyDescent="0.2">
      <c r="A29" s="95">
        <v>25</v>
      </c>
      <c r="B29" s="95" t="s">
        <v>107</v>
      </c>
      <c r="C29" s="96">
        <v>0</v>
      </c>
      <c r="D29" s="98"/>
      <c r="E29" s="131">
        <v>3189925415</v>
      </c>
      <c r="F29" s="131">
        <v>0</v>
      </c>
      <c r="G29" s="46">
        <v>107230564</v>
      </c>
      <c r="H29" s="46">
        <v>1483</v>
      </c>
      <c r="I29" s="46">
        <v>3297157462</v>
      </c>
      <c r="J29" s="98">
        <v>3216043778</v>
      </c>
      <c r="K29" s="46">
        <v>72934134</v>
      </c>
      <c r="L29" s="46">
        <v>0</v>
      </c>
      <c r="M29" s="46">
        <v>0</v>
      </c>
      <c r="N29" s="99">
        <v>3288977912</v>
      </c>
      <c r="O29" s="120">
        <v>-26118363</v>
      </c>
      <c r="P29" s="132">
        <v>8179550</v>
      </c>
      <c r="Q29" s="100">
        <v>8179550</v>
      </c>
      <c r="R29" s="100">
        <v>0</v>
      </c>
      <c r="S29" s="100" t="s">
        <v>107</v>
      </c>
      <c r="T29" s="136">
        <v>156525615</v>
      </c>
      <c r="U29" s="46">
        <v>0</v>
      </c>
      <c r="V29" s="46">
        <v>72934134</v>
      </c>
      <c r="W29" s="46">
        <v>0</v>
      </c>
      <c r="X29" s="46">
        <v>0</v>
      </c>
      <c r="Y29" s="46">
        <v>0</v>
      </c>
      <c r="Z29" s="139">
        <v>229459749</v>
      </c>
      <c r="AA29" s="98">
        <v>0</v>
      </c>
      <c r="AB29" s="46">
        <v>229459749</v>
      </c>
      <c r="AC29" s="46">
        <v>8179550</v>
      </c>
      <c r="AD29" s="46">
        <v>0</v>
      </c>
      <c r="AE29" s="46">
        <v>0</v>
      </c>
      <c r="AF29" s="100">
        <v>237639299</v>
      </c>
      <c r="AG29" s="98">
        <v>0</v>
      </c>
      <c r="AH29" s="46">
        <v>0</v>
      </c>
      <c r="AI29" s="46">
        <v>0</v>
      </c>
      <c r="AJ29" s="99">
        <v>0</v>
      </c>
      <c r="AK29" s="96">
        <v>237639299</v>
      </c>
    </row>
    <row r="30" spans="1:37" ht="25.05" customHeight="1" x14ac:dyDescent="0.2">
      <c r="A30" s="95">
        <v>26</v>
      </c>
      <c r="B30" s="95" t="s">
        <v>108</v>
      </c>
      <c r="C30" s="96">
        <v>0</v>
      </c>
      <c r="D30" s="98"/>
      <c r="E30" s="131">
        <v>2103848446</v>
      </c>
      <c r="F30" s="131">
        <v>0</v>
      </c>
      <c r="G30" s="46">
        <v>57982914</v>
      </c>
      <c r="H30" s="46">
        <v>0</v>
      </c>
      <c r="I30" s="46">
        <v>2161831360</v>
      </c>
      <c r="J30" s="98">
        <v>2087259203</v>
      </c>
      <c r="K30" s="46">
        <v>177776</v>
      </c>
      <c r="L30" s="46">
        <v>0</v>
      </c>
      <c r="M30" s="46">
        <v>0</v>
      </c>
      <c r="N30" s="99">
        <v>2087436979</v>
      </c>
      <c r="O30" s="120">
        <v>16589243</v>
      </c>
      <c r="P30" s="132">
        <v>74394381</v>
      </c>
      <c r="Q30" s="100">
        <v>74394381</v>
      </c>
      <c r="R30" s="100">
        <v>0</v>
      </c>
      <c r="S30" s="100" t="s">
        <v>108</v>
      </c>
      <c r="T30" s="136">
        <v>340559237</v>
      </c>
      <c r="U30" s="46">
        <v>0</v>
      </c>
      <c r="V30" s="46">
        <v>177776</v>
      </c>
      <c r="W30" s="46">
        <v>0</v>
      </c>
      <c r="X30" s="46">
        <v>0</v>
      </c>
      <c r="Y30" s="46">
        <v>0</v>
      </c>
      <c r="Z30" s="139">
        <v>340737013</v>
      </c>
      <c r="AA30" s="98">
        <v>0</v>
      </c>
      <c r="AB30" s="46">
        <v>340737013</v>
      </c>
      <c r="AC30" s="46">
        <v>74394381</v>
      </c>
      <c r="AD30" s="46">
        <v>0</v>
      </c>
      <c r="AE30" s="46">
        <v>0</v>
      </c>
      <c r="AF30" s="100">
        <v>415131394</v>
      </c>
      <c r="AG30" s="98">
        <v>0</v>
      </c>
      <c r="AH30" s="46">
        <v>0</v>
      </c>
      <c r="AI30" s="46">
        <v>0</v>
      </c>
      <c r="AJ30" s="99">
        <v>0</v>
      </c>
      <c r="AK30" s="96">
        <v>415131394</v>
      </c>
    </row>
    <row r="31" spans="1:37" ht="25.05" customHeight="1" x14ac:dyDescent="0.2">
      <c r="A31" s="95">
        <v>27</v>
      </c>
      <c r="B31" s="95" t="s">
        <v>109</v>
      </c>
      <c r="C31" s="96">
        <v>0</v>
      </c>
      <c r="D31" s="98"/>
      <c r="E31" s="131">
        <v>1160378804</v>
      </c>
      <c r="F31" s="131">
        <v>0</v>
      </c>
      <c r="G31" s="46">
        <v>4600988</v>
      </c>
      <c r="H31" s="46">
        <v>0</v>
      </c>
      <c r="I31" s="46">
        <v>1164979792</v>
      </c>
      <c r="J31" s="98">
        <v>1134446119</v>
      </c>
      <c r="K31" s="46">
        <v>0</v>
      </c>
      <c r="L31" s="46">
        <v>0</v>
      </c>
      <c r="M31" s="46">
        <v>0</v>
      </c>
      <c r="N31" s="99">
        <v>1134446119</v>
      </c>
      <c r="O31" s="120">
        <v>25932685</v>
      </c>
      <c r="P31" s="132">
        <v>30533673</v>
      </c>
      <c r="Q31" s="100">
        <v>30533673</v>
      </c>
      <c r="R31" s="100">
        <v>0</v>
      </c>
      <c r="S31" s="100" t="s">
        <v>109</v>
      </c>
      <c r="T31" s="13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139">
        <v>0</v>
      </c>
      <c r="AA31" s="98">
        <v>0</v>
      </c>
      <c r="AB31" s="46">
        <v>0</v>
      </c>
      <c r="AC31" s="46">
        <v>30533673</v>
      </c>
      <c r="AD31" s="46">
        <v>0</v>
      </c>
      <c r="AE31" s="46">
        <v>0</v>
      </c>
      <c r="AF31" s="100">
        <v>30533673</v>
      </c>
      <c r="AG31" s="98">
        <v>0</v>
      </c>
      <c r="AH31" s="46">
        <v>0</v>
      </c>
      <c r="AI31" s="46">
        <v>0</v>
      </c>
      <c r="AJ31" s="99">
        <v>0</v>
      </c>
      <c r="AK31" s="96">
        <v>30533673</v>
      </c>
    </row>
    <row r="32" spans="1:37" ht="25.05" customHeight="1" x14ac:dyDescent="0.2">
      <c r="A32" s="95">
        <v>28</v>
      </c>
      <c r="B32" s="95" t="s">
        <v>110</v>
      </c>
      <c r="C32" s="96">
        <v>0</v>
      </c>
      <c r="D32" s="98"/>
      <c r="E32" s="131">
        <v>1830947573</v>
      </c>
      <c r="F32" s="131">
        <v>0</v>
      </c>
      <c r="G32" s="46">
        <v>0</v>
      </c>
      <c r="H32" s="46">
        <v>0</v>
      </c>
      <c r="I32" s="46">
        <v>1830947573</v>
      </c>
      <c r="J32" s="98">
        <v>1822729527</v>
      </c>
      <c r="K32" s="46">
        <v>1418397</v>
      </c>
      <c r="L32" s="46">
        <v>0</v>
      </c>
      <c r="M32" s="46">
        <v>102573</v>
      </c>
      <c r="N32" s="99">
        <v>1824250497</v>
      </c>
      <c r="O32" s="120">
        <v>8218046</v>
      </c>
      <c r="P32" s="132">
        <v>6697076</v>
      </c>
      <c r="Q32" s="100">
        <v>0</v>
      </c>
      <c r="R32" s="100">
        <v>6697076</v>
      </c>
      <c r="S32" s="100" t="s">
        <v>110</v>
      </c>
      <c r="T32" s="136">
        <v>175259282</v>
      </c>
      <c r="U32" s="46">
        <v>0</v>
      </c>
      <c r="V32" s="46">
        <v>1418397</v>
      </c>
      <c r="W32" s="46">
        <v>6697076</v>
      </c>
      <c r="X32" s="46">
        <v>0</v>
      </c>
      <c r="Y32" s="46">
        <v>0</v>
      </c>
      <c r="Z32" s="139">
        <v>183374755</v>
      </c>
      <c r="AA32" s="98">
        <v>0</v>
      </c>
      <c r="AB32" s="46">
        <v>183374755</v>
      </c>
      <c r="AC32" s="46">
        <v>0</v>
      </c>
      <c r="AD32" s="46">
        <v>0</v>
      </c>
      <c r="AE32" s="46">
        <v>0</v>
      </c>
      <c r="AF32" s="100">
        <v>183374755</v>
      </c>
      <c r="AG32" s="98">
        <v>0</v>
      </c>
      <c r="AH32" s="46">
        <v>0</v>
      </c>
      <c r="AI32" s="46">
        <v>0</v>
      </c>
      <c r="AJ32" s="99">
        <v>0</v>
      </c>
      <c r="AK32" s="96">
        <v>183374755</v>
      </c>
    </row>
    <row r="33" spans="1:37" ht="25.05" customHeight="1" x14ac:dyDescent="0.2">
      <c r="A33" s="95">
        <v>29</v>
      </c>
      <c r="B33" s="95" t="s">
        <v>111</v>
      </c>
      <c r="C33" s="96">
        <v>0</v>
      </c>
      <c r="D33" s="98"/>
      <c r="E33" s="131">
        <v>705395997</v>
      </c>
      <c r="F33" s="131">
        <v>0</v>
      </c>
      <c r="G33" s="46">
        <v>70103881</v>
      </c>
      <c r="H33" s="46">
        <v>0</v>
      </c>
      <c r="I33" s="46">
        <v>775499878</v>
      </c>
      <c r="J33" s="98">
        <v>726939308</v>
      </c>
      <c r="K33" s="46">
        <v>40745001</v>
      </c>
      <c r="L33" s="46">
        <v>0</v>
      </c>
      <c r="M33" s="46">
        <v>0</v>
      </c>
      <c r="N33" s="99">
        <v>767684309</v>
      </c>
      <c r="O33" s="120">
        <v>-21543311</v>
      </c>
      <c r="P33" s="132">
        <v>7815569</v>
      </c>
      <c r="Q33" s="100">
        <v>7815569</v>
      </c>
      <c r="R33" s="100">
        <v>0</v>
      </c>
      <c r="S33" s="100" t="s">
        <v>111</v>
      </c>
      <c r="T33" s="136">
        <v>10728</v>
      </c>
      <c r="U33" s="46">
        <v>0</v>
      </c>
      <c r="V33" s="46">
        <v>40745001</v>
      </c>
      <c r="W33" s="46">
        <v>0</v>
      </c>
      <c r="X33" s="46">
        <v>0</v>
      </c>
      <c r="Y33" s="46">
        <v>0</v>
      </c>
      <c r="Z33" s="139">
        <v>40755729</v>
      </c>
      <c r="AA33" s="98">
        <v>0</v>
      </c>
      <c r="AB33" s="46">
        <v>40755729</v>
      </c>
      <c r="AC33" s="46">
        <v>7815569</v>
      </c>
      <c r="AD33" s="46">
        <v>0</v>
      </c>
      <c r="AE33" s="46">
        <v>0</v>
      </c>
      <c r="AF33" s="100">
        <v>48571298</v>
      </c>
      <c r="AG33" s="98">
        <v>0</v>
      </c>
      <c r="AH33" s="46">
        <v>0</v>
      </c>
      <c r="AI33" s="46">
        <v>0</v>
      </c>
      <c r="AJ33" s="99">
        <v>0</v>
      </c>
      <c r="AK33" s="96">
        <v>48571298</v>
      </c>
    </row>
    <row r="34" spans="1:37" ht="25.05" customHeight="1" x14ac:dyDescent="0.2">
      <c r="A34" s="95">
        <v>30</v>
      </c>
      <c r="B34" s="95" t="s">
        <v>112</v>
      </c>
      <c r="C34" s="96">
        <v>0</v>
      </c>
      <c r="D34" s="98"/>
      <c r="E34" s="131">
        <v>93618218</v>
      </c>
      <c r="F34" s="131">
        <v>0</v>
      </c>
      <c r="G34" s="46">
        <v>11778616</v>
      </c>
      <c r="H34" s="46">
        <v>0</v>
      </c>
      <c r="I34" s="46">
        <v>105396834</v>
      </c>
      <c r="J34" s="98">
        <v>84831651</v>
      </c>
      <c r="K34" s="46">
        <v>0</v>
      </c>
      <c r="L34" s="46">
        <v>0</v>
      </c>
      <c r="M34" s="46">
        <v>0</v>
      </c>
      <c r="N34" s="99">
        <v>84831651</v>
      </c>
      <c r="O34" s="120">
        <v>8786567</v>
      </c>
      <c r="P34" s="132">
        <v>20565183</v>
      </c>
      <c r="Q34" s="100">
        <v>20565183</v>
      </c>
      <c r="R34" s="100">
        <v>0</v>
      </c>
      <c r="S34" s="100" t="s">
        <v>112</v>
      </c>
      <c r="T34" s="136">
        <v>23498093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139">
        <v>23498093</v>
      </c>
      <c r="AA34" s="98">
        <v>0</v>
      </c>
      <c r="AB34" s="46">
        <v>23498093</v>
      </c>
      <c r="AC34" s="46">
        <v>20565183</v>
      </c>
      <c r="AD34" s="46">
        <v>0</v>
      </c>
      <c r="AE34" s="46">
        <v>0</v>
      </c>
      <c r="AF34" s="100">
        <v>44063276</v>
      </c>
      <c r="AG34" s="98">
        <v>0</v>
      </c>
      <c r="AH34" s="46">
        <v>0</v>
      </c>
      <c r="AI34" s="46">
        <v>0</v>
      </c>
      <c r="AJ34" s="99">
        <v>0</v>
      </c>
      <c r="AK34" s="96">
        <v>44063276</v>
      </c>
    </row>
    <row r="35" spans="1:37" ht="25.05" customHeight="1" x14ac:dyDescent="0.2">
      <c r="A35" s="95">
        <v>31</v>
      </c>
      <c r="B35" s="95" t="s">
        <v>113</v>
      </c>
      <c r="C35" s="96">
        <v>0</v>
      </c>
      <c r="D35" s="98"/>
      <c r="E35" s="131">
        <v>212642875</v>
      </c>
      <c r="F35" s="131">
        <v>0</v>
      </c>
      <c r="G35" s="46">
        <v>26607770</v>
      </c>
      <c r="H35" s="46">
        <v>0</v>
      </c>
      <c r="I35" s="46">
        <v>239250645</v>
      </c>
      <c r="J35" s="98">
        <v>217993855</v>
      </c>
      <c r="K35" s="46">
        <v>16105858</v>
      </c>
      <c r="L35" s="46">
        <v>0</v>
      </c>
      <c r="M35" s="46">
        <v>0</v>
      </c>
      <c r="N35" s="99">
        <v>234099713</v>
      </c>
      <c r="O35" s="120">
        <v>-5350980</v>
      </c>
      <c r="P35" s="132">
        <v>5150932</v>
      </c>
      <c r="Q35" s="100">
        <v>5150932</v>
      </c>
      <c r="R35" s="100">
        <v>0</v>
      </c>
      <c r="S35" s="100" t="s">
        <v>113</v>
      </c>
      <c r="T35" s="136">
        <v>72431321</v>
      </c>
      <c r="U35" s="46">
        <v>0</v>
      </c>
      <c r="V35" s="46">
        <v>16105858</v>
      </c>
      <c r="W35" s="46">
        <v>0</v>
      </c>
      <c r="X35" s="46">
        <v>0</v>
      </c>
      <c r="Y35" s="46">
        <v>0</v>
      </c>
      <c r="Z35" s="139">
        <v>88537179</v>
      </c>
      <c r="AA35" s="98">
        <v>0</v>
      </c>
      <c r="AB35" s="46">
        <v>88537179</v>
      </c>
      <c r="AC35" s="46">
        <v>5150932</v>
      </c>
      <c r="AD35" s="46">
        <v>0</v>
      </c>
      <c r="AE35" s="46">
        <v>0</v>
      </c>
      <c r="AF35" s="100">
        <v>93688111</v>
      </c>
      <c r="AG35" s="98">
        <v>0</v>
      </c>
      <c r="AH35" s="46">
        <v>0</v>
      </c>
      <c r="AI35" s="46">
        <v>0</v>
      </c>
      <c r="AJ35" s="99">
        <v>0</v>
      </c>
      <c r="AK35" s="96">
        <v>93688111</v>
      </c>
    </row>
    <row r="36" spans="1:37" ht="25.05" customHeight="1" x14ac:dyDescent="0.2">
      <c r="A36" s="95">
        <v>32</v>
      </c>
      <c r="B36" s="95" t="s">
        <v>114</v>
      </c>
      <c r="C36" s="96">
        <v>0</v>
      </c>
      <c r="D36" s="98"/>
      <c r="E36" s="131">
        <v>48727135</v>
      </c>
      <c r="F36" s="131">
        <v>0</v>
      </c>
      <c r="G36" s="46">
        <v>6916323</v>
      </c>
      <c r="H36" s="46">
        <v>0</v>
      </c>
      <c r="I36" s="46">
        <v>55643458</v>
      </c>
      <c r="J36" s="98">
        <v>55342801</v>
      </c>
      <c r="K36" s="46">
        <v>0</v>
      </c>
      <c r="L36" s="46">
        <v>0</v>
      </c>
      <c r="M36" s="46">
        <v>0</v>
      </c>
      <c r="N36" s="99">
        <v>55342801</v>
      </c>
      <c r="O36" s="120">
        <v>-6615666</v>
      </c>
      <c r="P36" s="132">
        <v>300657</v>
      </c>
      <c r="Q36" s="100">
        <v>300657</v>
      </c>
      <c r="R36" s="100">
        <v>0</v>
      </c>
      <c r="S36" s="100" t="s">
        <v>114</v>
      </c>
      <c r="T36" s="13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139">
        <v>0</v>
      </c>
      <c r="AA36" s="98">
        <v>0</v>
      </c>
      <c r="AB36" s="46">
        <v>0</v>
      </c>
      <c r="AC36" s="46">
        <v>300657</v>
      </c>
      <c r="AD36" s="46">
        <v>0</v>
      </c>
      <c r="AE36" s="46">
        <v>0</v>
      </c>
      <c r="AF36" s="100">
        <v>300657</v>
      </c>
      <c r="AG36" s="98">
        <v>0</v>
      </c>
      <c r="AH36" s="46">
        <v>0</v>
      </c>
      <c r="AI36" s="46">
        <v>0</v>
      </c>
      <c r="AJ36" s="99">
        <v>0</v>
      </c>
      <c r="AK36" s="96">
        <v>300657</v>
      </c>
    </row>
    <row r="37" spans="1:37" ht="25.05" customHeight="1" x14ac:dyDescent="0.2">
      <c r="A37" s="95">
        <v>33</v>
      </c>
      <c r="B37" s="95" t="s">
        <v>115</v>
      </c>
      <c r="C37" s="96">
        <v>0</v>
      </c>
      <c r="D37" s="98"/>
      <c r="E37" s="131">
        <v>409110264</v>
      </c>
      <c r="F37" s="131">
        <v>0</v>
      </c>
      <c r="G37" s="46">
        <v>17537782</v>
      </c>
      <c r="H37" s="46">
        <v>0</v>
      </c>
      <c r="I37" s="46">
        <v>426648046</v>
      </c>
      <c r="J37" s="98">
        <v>418783169</v>
      </c>
      <c r="K37" s="46">
        <v>0</v>
      </c>
      <c r="L37" s="46">
        <v>0</v>
      </c>
      <c r="M37" s="46">
        <v>0</v>
      </c>
      <c r="N37" s="99">
        <v>418783169</v>
      </c>
      <c r="O37" s="120">
        <v>-9672905</v>
      </c>
      <c r="P37" s="132">
        <v>7864877</v>
      </c>
      <c r="Q37" s="100">
        <v>7864877</v>
      </c>
      <c r="R37" s="100">
        <v>0</v>
      </c>
      <c r="S37" s="100" t="s">
        <v>115</v>
      </c>
      <c r="T37" s="13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139">
        <v>0</v>
      </c>
      <c r="AA37" s="98">
        <v>0</v>
      </c>
      <c r="AB37" s="46">
        <v>0</v>
      </c>
      <c r="AC37" s="46">
        <v>7864877</v>
      </c>
      <c r="AD37" s="46">
        <v>0</v>
      </c>
      <c r="AE37" s="46">
        <v>0</v>
      </c>
      <c r="AF37" s="100">
        <v>7864877</v>
      </c>
      <c r="AG37" s="98">
        <v>0</v>
      </c>
      <c r="AH37" s="46">
        <v>0</v>
      </c>
      <c r="AI37" s="46">
        <v>0</v>
      </c>
      <c r="AJ37" s="99">
        <v>0</v>
      </c>
      <c r="AK37" s="96">
        <v>7864877</v>
      </c>
    </row>
    <row r="38" spans="1:37" ht="25.05" customHeight="1" x14ac:dyDescent="0.2">
      <c r="A38" s="95">
        <v>34</v>
      </c>
      <c r="B38" s="95" t="s">
        <v>116</v>
      </c>
      <c r="C38" s="96">
        <v>0</v>
      </c>
      <c r="D38" s="98"/>
      <c r="E38" s="131">
        <v>163013613</v>
      </c>
      <c r="F38" s="131">
        <v>0</v>
      </c>
      <c r="G38" s="46">
        <v>4824991</v>
      </c>
      <c r="H38" s="46">
        <v>0</v>
      </c>
      <c r="I38" s="46">
        <v>167838604</v>
      </c>
      <c r="J38" s="98">
        <v>160707043</v>
      </c>
      <c r="K38" s="46">
        <v>388</v>
      </c>
      <c r="L38" s="46">
        <v>0</v>
      </c>
      <c r="M38" s="46">
        <v>0</v>
      </c>
      <c r="N38" s="99">
        <v>160707431</v>
      </c>
      <c r="O38" s="120">
        <v>2306570</v>
      </c>
      <c r="P38" s="132">
        <v>7131173</v>
      </c>
      <c r="Q38" s="100">
        <v>7131173</v>
      </c>
      <c r="R38" s="100">
        <v>0</v>
      </c>
      <c r="S38" s="100" t="s">
        <v>116</v>
      </c>
      <c r="T38" s="136">
        <v>11864027</v>
      </c>
      <c r="U38" s="46">
        <v>0</v>
      </c>
      <c r="V38" s="46">
        <v>388</v>
      </c>
      <c r="W38" s="46">
        <v>0</v>
      </c>
      <c r="X38" s="46">
        <v>0</v>
      </c>
      <c r="Y38" s="46">
        <v>0</v>
      </c>
      <c r="Z38" s="139">
        <v>11864415</v>
      </c>
      <c r="AA38" s="98">
        <v>0</v>
      </c>
      <c r="AB38" s="46">
        <v>11864415</v>
      </c>
      <c r="AC38" s="46">
        <v>7131173</v>
      </c>
      <c r="AD38" s="46">
        <v>0</v>
      </c>
      <c r="AE38" s="46">
        <v>0</v>
      </c>
      <c r="AF38" s="100">
        <v>18995588</v>
      </c>
      <c r="AG38" s="98">
        <v>0</v>
      </c>
      <c r="AH38" s="46">
        <v>0</v>
      </c>
      <c r="AI38" s="46">
        <v>0</v>
      </c>
      <c r="AJ38" s="99">
        <v>0</v>
      </c>
      <c r="AK38" s="96">
        <v>18995588</v>
      </c>
    </row>
    <row r="39" spans="1:37" ht="25.05" customHeight="1" x14ac:dyDescent="0.2">
      <c r="A39" s="95">
        <v>35</v>
      </c>
      <c r="B39" s="95" t="s">
        <v>117</v>
      </c>
      <c r="C39" s="96">
        <v>0</v>
      </c>
      <c r="D39" s="98"/>
      <c r="E39" s="131">
        <v>98157716</v>
      </c>
      <c r="F39" s="131">
        <v>0</v>
      </c>
      <c r="G39" s="46">
        <v>15389648</v>
      </c>
      <c r="H39" s="46">
        <v>0</v>
      </c>
      <c r="I39" s="46">
        <v>113547364</v>
      </c>
      <c r="J39" s="98">
        <v>104412915</v>
      </c>
      <c r="K39" s="46">
        <v>0</v>
      </c>
      <c r="L39" s="46">
        <v>0</v>
      </c>
      <c r="M39" s="46">
        <v>0</v>
      </c>
      <c r="N39" s="99">
        <v>104412915</v>
      </c>
      <c r="O39" s="120">
        <v>-6255199</v>
      </c>
      <c r="P39" s="132">
        <v>9134449</v>
      </c>
      <c r="Q39" s="100">
        <v>9134449</v>
      </c>
      <c r="R39" s="100">
        <v>0</v>
      </c>
      <c r="S39" s="100" t="s">
        <v>117</v>
      </c>
      <c r="T39" s="136">
        <v>3000000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139">
        <v>3000000</v>
      </c>
      <c r="AA39" s="98">
        <v>0</v>
      </c>
      <c r="AB39" s="46">
        <v>3000000</v>
      </c>
      <c r="AC39" s="46">
        <v>9134449</v>
      </c>
      <c r="AD39" s="46">
        <v>0</v>
      </c>
      <c r="AE39" s="46">
        <v>0</v>
      </c>
      <c r="AF39" s="100">
        <v>12134449</v>
      </c>
      <c r="AG39" s="98">
        <v>0</v>
      </c>
      <c r="AH39" s="46">
        <v>0</v>
      </c>
      <c r="AI39" s="46">
        <v>0</v>
      </c>
      <c r="AJ39" s="99">
        <v>0</v>
      </c>
      <c r="AK39" s="96">
        <v>12134449</v>
      </c>
    </row>
    <row r="40" spans="1:37" ht="25.05" customHeight="1" x14ac:dyDescent="0.2">
      <c r="A40" s="95">
        <v>36</v>
      </c>
      <c r="B40" s="95" t="s">
        <v>118</v>
      </c>
      <c r="C40" s="96">
        <v>0</v>
      </c>
      <c r="D40" s="98"/>
      <c r="E40" s="131">
        <v>227984294</v>
      </c>
      <c r="F40" s="131">
        <v>0</v>
      </c>
      <c r="G40" s="46">
        <v>55544724</v>
      </c>
      <c r="H40" s="46">
        <v>0</v>
      </c>
      <c r="I40" s="46">
        <v>283529018</v>
      </c>
      <c r="J40" s="98">
        <v>234181187</v>
      </c>
      <c r="K40" s="46">
        <v>30082000</v>
      </c>
      <c r="L40" s="46">
        <v>0</v>
      </c>
      <c r="M40" s="46">
        <v>0</v>
      </c>
      <c r="N40" s="99">
        <v>264263187</v>
      </c>
      <c r="O40" s="120">
        <v>-6196893</v>
      </c>
      <c r="P40" s="132">
        <v>19265831</v>
      </c>
      <c r="Q40" s="100">
        <v>19265831</v>
      </c>
      <c r="R40" s="100">
        <v>0</v>
      </c>
      <c r="S40" s="100" t="s">
        <v>118</v>
      </c>
      <c r="T40" s="136">
        <v>13357000</v>
      </c>
      <c r="U40" s="46">
        <v>0</v>
      </c>
      <c r="V40" s="46">
        <v>30082000</v>
      </c>
      <c r="W40" s="46">
        <v>0</v>
      </c>
      <c r="X40" s="46">
        <v>0</v>
      </c>
      <c r="Y40" s="46">
        <v>0</v>
      </c>
      <c r="Z40" s="139">
        <v>43439000</v>
      </c>
      <c r="AA40" s="98">
        <v>0</v>
      </c>
      <c r="AB40" s="46">
        <v>43439000</v>
      </c>
      <c r="AC40" s="46">
        <v>19265831</v>
      </c>
      <c r="AD40" s="46">
        <v>0</v>
      </c>
      <c r="AE40" s="46">
        <v>0</v>
      </c>
      <c r="AF40" s="100">
        <v>62704831</v>
      </c>
      <c r="AG40" s="98">
        <v>0</v>
      </c>
      <c r="AH40" s="46">
        <v>0</v>
      </c>
      <c r="AI40" s="46">
        <v>0</v>
      </c>
      <c r="AJ40" s="99">
        <v>0</v>
      </c>
      <c r="AK40" s="96">
        <v>62704831</v>
      </c>
    </row>
    <row r="41" spans="1:37" ht="25.05" customHeight="1" x14ac:dyDescent="0.2">
      <c r="A41" s="95">
        <v>37</v>
      </c>
      <c r="B41" s="95" t="s">
        <v>119</v>
      </c>
      <c r="C41" s="96">
        <v>0</v>
      </c>
      <c r="D41" s="98"/>
      <c r="E41" s="131">
        <v>258040412</v>
      </c>
      <c r="F41" s="131">
        <v>0</v>
      </c>
      <c r="G41" s="46">
        <v>72520342</v>
      </c>
      <c r="H41" s="46">
        <v>0</v>
      </c>
      <c r="I41" s="46">
        <v>330560754</v>
      </c>
      <c r="J41" s="98">
        <v>267810251</v>
      </c>
      <c r="K41" s="46">
        <v>23979</v>
      </c>
      <c r="L41" s="46">
        <v>0</v>
      </c>
      <c r="M41" s="46">
        <v>0</v>
      </c>
      <c r="N41" s="99">
        <v>267834230</v>
      </c>
      <c r="O41" s="120">
        <v>-9769839</v>
      </c>
      <c r="P41" s="132">
        <v>62726524</v>
      </c>
      <c r="Q41" s="100">
        <v>62726524</v>
      </c>
      <c r="R41" s="100">
        <v>0</v>
      </c>
      <c r="S41" s="100" t="s">
        <v>119</v>
      </c>
      <c r="T41" s="136">
        <v>82354290</v>
      </c>
      <c r="U41" s="46">
        <v>0</v>
      </c>
      <c r="V41" s="46">
        <v>23979</v>
      </c>
      <c r="W41" s="46">
        <v>0</v>
      </c>
      <c r="X41" s="46">
        <v>0</v>
      </c>
      <c r="Y41" s="46">
        <v>0</v>
      </c>
      <c r="Z41" s="139">
        <v>82378269</v>
      </c>
      <c r="AA41" s="98">
        <v>0</v>
      </c>
      <c r="AB41" s="46">
        <v>82378269</v>
      </c>
      <c r="AC41" s="46">
        <v>62726524</v>
      </c>
      <c r="AD41" s="46">
        <v>0</v>
      </c>
      <c r="AE41" s="46">
        <v>0</v>
      </c>
      <c r="AF41" s="100">
        <v>145104793</v>
      </c>
      <c r="AG41" s="98">
        <v>0</v>
      </c>
      <c r="AH41" s="46">
        <v>0</v>
      </c>
      <c r="AI41" s="46">
        <v>0</v>
      </c>
      <c r="AJ41" s="99">
        <v>0</v>
      </c>
      <c r="AK41" s="96">
        <v>145104793</v>
      </c>
    </row>
    <row r="42" spans="1:37" ht="25.05" customHeight="1" x14ac:dyDescent="0.2">
      <c r="A42" s="95">
        <v>38</v>
      </c>
      <c r="B42" s="95" t="s">
        <v>120</v>
      </c>
      <c r="C42" s="96">
        <v>0</v>
      </c>
      <c r="D42" s="98"/>
      <c r="E42" s="131">
        <v>3699142361</v>
      </c>
      <c r="F42" s="131">
        <v>0</v>
      </c>
      <c r="G42" s="46">
        <v>91006213</v>
      </c>
      <c r="H42" s="46">
        <v>0</v>
      </c>
      <c r="I42" s="46">
        <v>3790148574</v>
      </c>
      <c r="J42" s="98">
        <v>3694938535</v>
      </c>
      <c r="K42" s="46">
        <v>52</v>
      </c>
      <c r="L42" s="46">
        <v>0</v>
      </c>
      <c r="M42" s="46">
        <v>0</v>
      </c>
      <c r="N42" s="99">
        <v>3694938587</v>
      </c>
      <c r="O42" s="120">
        <v>4203826</v>
      </c>
      <c r="P42" s="132">
        <v>95209987</v>
      </c>
      <c r="Q42" s="100">
        <v>95209987</v>
      </c>
      <c r="R42" s="100">
        <v>0</v>
      </c>
      <c r="S42" s="100" t="s">
        <v>120</v>
      </c>
      <c r="T42" s="136">
        <v>100522986</v>
      </c>
      <c r="U42" s="46">
        <v>0</v>
      </c>
      <c r="V42" s="46">
        <v>52</v>
      </c>
      <c r="W42" s="46">
        <v>0</v>
      </c>
      <c r="X42" s="46">
        <v>0</v>
      </c>
      <c r="Y42" s="46">
        <v>0</v>
      </c>
      <c r="Z42" s="139">
        <v>100523038</v>
      </c>
      <c r="AA42" s="98">
        <v>0</v>
      </c>
      <c r="AB42" s="46">
        <v>100523038</v>
      </c>
      <c r="AC42" s="46">
        <v>95209987</v>
      </c>
      <c r="AD42" s="46">
        <v>0</v>
      </c>
      <c r="AE42" s="46">
        <v>0</v>
      </c>
      <c r="AF42" s="100">
        <v>195733025</v>
      </c>
      <c r="AG42" s="98">
        <v>0</v>
      </c>
      <c r="AH42" s="46">
        <v>0</v>
      </c>
      <c r="AI42" s="46">
        <v>0</v>
      </c>
      <c r="AJ42" s="99">
        <v>0</v>
      </c>
      <c r="AK42" s="96">
        <v>195733025</v>
      </c>
    </row>
    <row r="43" spans="1:37" ht="25.05" customHeight="1" thickBot="1" x14ac:dyDescent="0.25">
      <c r="A43" s="95">
        <v>39</v>
      </c>
      <c r="B43" s="141" t="s">
        <v>121</v>
      </c>
      <c r="C43" s="101">
        <v>0</v>
      </c>
      <c r="D43" s="103"/>
      <c r="E43" s="131">
        <v>3976098709</v>
      </c>
      <c r="F43" s="131">
        <v>0</v>
      </c>
      <c r="G43" s="46">
        <v>150925368</v>
      </c>
      <c r="H43" s="46">
        <v>0</v>
      </c>
      <c r="I43" s="46">
        <v>4127024077</v>
      </c>
      <c r="J43" s="103">
        <v>3900307850</v>
      </c>
      <c r="K43" s="104">
        <v>127581692</v>
      </c>
      <c r="L43" s="104">
        <v>0</v>
      </c>
      <c r="M43" s="104">
        <v>0</v>
      </c>
      <c r="N43" s="105">
        <v>4027889542</v>
      </c>
      <c r="O43" s="133">
        <v>75790859</v>
      </c>
      <c r="P43" s="134">
        <v>99134535</v>
      </c>
      <c r="Q43" s="106">
        <v>99134535</v>
      </c>
      <c r="R43" s="106">
        <v>0</v>
      </c>
      <c r="S43" s="106" t="s">
        <v>121</v>
      </c>
      <c r="T43" s="137">
        <v>234367965</v>
      </c>
      <c r="U43" s="104">
        <v>0</v>
      </c>
      <c r="V43" s="104">
        <v>127581692</v>
      </c>
      <c r="W43" s="104">
        <v>0</v>
      </c>
      <c r="X43" s="104">
        <v>0</v>
      </c>
      <c r="Y43" s="104">
        <v>0</v>
      </c>
      <c r="Z43" s="140">
        <v>361949657</v>
      </c>
      <c r="AA43" s="103">
        <v>0</v>
      </c>
      <c r="AB43" s="104">
        <v>361949657</v>
      </c>
      <c r="AC43" s="104">
        <v>99134535</v>
      </c>
      <c r="AD43" s="104">
        <v>0</v>
      </c>
      <c r="AE43" s="104">
        <v>0</v>
      </c>
      <c r="AF43" s="107">
        <v>461084192</v>
      </c>
      <c r="AG43" s="103">
        <v>0</v>
      </c>
      <c r="AH43" s="104">
        <v>0</v>
      </c>
      <c r="AI43" s="104">
        <v>0</v>
      </c>
      <c r="AJ43" s="105">
        <v>0</v>
      </c>
      <c r="AK43" s="101">
        <v>461084192</v>
      </c>
    </row>
    <row r="44" spans="1:37" x14ac:dyDescent="0.2">
      <c r="O44" s="3">
        <f>SUM(O5:O43)</f>
        <v>-428879525</v>
      </c>
      <c r="P44" s="3">
        <f>SUM(P5:P43)</f>
        <v>2152882767</v>
      </c>
      <c r="Z44" s="3">
        <f>SUM(Z5:Z43)</f>
        <v>8019236951</v>
      </c>
    </row>
    <row r="52" spans="11:11" x14ac:dyDescent="0.2">
      <c r="K52" s="3"/>
    </row>
  </sheetData>
  <mergeCells count="3">
    <mergeCell ref="T3:Z3"/>
    <mergeCell ref="AA3:AF3"/>
    <mergeCell ref="AG3:AK3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12A89-6E06-4ACE-99D8-3EB6BCE12651}">
  <sheetPr codeName="Sheet12"/>
  <dimension ref="A1:AQ52"/>
  <sheetViews>
    <sheetView topLeftCell="A18" workbookViewId="0">
      <selection activeCell="I14" sqref="I14"/>
    </sheetView>
  </sheetViews>
  <sheetFormatPr defaultColWidth="9" defaultRowHeight="13.2" x14ac:dyDescent="0.2"/>
  <cols>
    <col min="1" max="1" width="4.88671875" customWidth="1"/>
    <col min="2" max="2" width="11" bestFit="1" customWidth="1"/>
    <col min="3" max="3" width="11.5546875" bestFit="1" customWidth="1"/>
    <col min="5" max="5" width="14.33203125" bestFit="1" customWidth="1"/>
    <col min="6" max="7" width="11.5546875" bestFit="1" customWidth="1"/>
    <col min="8" max="8" width="9.109375" bestFit="1" customWidth="1"/>
    <col min="9" max="9" width="14.21875" bestFit="1" customWidth="1"/>
    <col min="10" max="10" width="14.33203125" bestFit="1" customWidth="1"/>
    <col min="11" max="11" width="11.6640625" bestFit="1" customWidth="1"/>
    <col min="12" max="12" width="12.44140625" customWidth="1"/>
    <col min="13" max="13" width="8.109375" bestFit="1" customWidth="1"/>
    <col min="14" max="15" width="14.33203125" bestFit="1" customWidth="1"/>
    <col min="16" max="16" width="14.44140625" bestFit="1" customWidth="1"/>
    <col min="17" max="18" width="11.6640625" bestFit="1" customWidth="1"/>
    <col min="19" max="19" width="11.6640625" customWidth="1"/>
    <col min="20" max="20" width="13.21875" bestFit="1" customWidth="1"/>
    <col min="21" max="21" width="11.5546875" bestFit="1" customWidth="1"/>
    <col min="22" max="22" width="11.6640625" bestFit="1" customWidth="1"/>
    <col min="23" max="23" width="11.109375" bestFit="1" customWidth="1"/>
    <col min="26" max="26" width="13.109375" bestFit="1" customWidth="1"/>
    <col min="27" max="27" width="9.109375" bestFit="1" customWidth="1"/>
    <col min="28" max="28" width="13.109375" bestFit="1" customWidth="1"/>
    <col min="29" max="29" width="11.5546875" bestFit="1" customWidth="1"/>
    <col min="30" max="30" width="9.109375" bestFit="1" customWidth="1"/>
    <col min="32" max="32" width="13.109375" bestFit="1" customWidth="1"/>
    <col min="33" max="33" width="11.5546875" bestFit="1" customWidth="1"/>
    <col min="34" max="34" width="9.109375" bestFit="1" customWidth="1"/>
    <col min="36" max="36" width="11.5546875" bestFit="1" customWidth="1"/>
    <col min="37" max="37" width="14.33203125" bestFit="1" customWidth="1"/>
    <col min="42" max="42" width="11" bestFit="1" customWidth="1"/>
    <col min="43" max="43" width="10" style="4" bestFit="1" customWidth="1"/>
    <col min="258" max="258" width="4.88671875" customWidth="1"/>
    <col min="259" max="260" width="11" bestFit="1" customWidth="1"/>
    <col min="262" max="263" width="11" bestFit="1" customWidth="1"/>
    <col min="264" max="264" width="7.88671875" bestFit="1" customWidth="1"/>
    <col min="266" max="266" width="10.21875" bestFit="1" customWidth="1"/>
    <col min="267" max="267" width="11" bestFit="1" customWidth="1"/>
    <col min="269" max="269" width="12.44140625" customWidth="1"/>
    <col min="270" max="270" width="7.109375" bestFit="1" customWidth="1"/>
    <col min="271" max="271" width="10.21875" bestFit="1" customWidth="1"/>
    <col min="272" max="272" width="14.109375" bestFit="1" customWidth="1"/>
    <col min="273" max="273" width="11" bestFit="1" customWidth="1"/>
    <col min="274" max="275" width="10.109375" bestFit="1" customWidth="1"/>
    <col min="276" max="276" width="11" bestFit="1" customWidth="1"/>
    <col min="277" max="277" width="11.33203125" bestFit="1" customWidth="1"/>
    <col min="279" max="279" width="11" bestFit="1" customWidth="1"/>
    <col min="280" max="281" width="8.88671875" bestFit="1" customWidth="1"/>
    <col min="282" max="282" width="12.88671875" bestFit="1" customWidth="1"/>
    <col min="284" max="284" width="12.88671875" bestFit="1" customWidth="1"/>
    <col min="285" max="285" width="11.33203125" bestFit="1" customWidth="1"/>
    <col min="287" max="287" width="8.88671875" bestFit="1" customWidth="1"/>
    <col min="288" max="288" width="12.88671875" bestFit="1" customWidth="1"/>
    <col min="289" max="289" width="11.33203125" bestFit="1" customWidth="1"/>
    <col min="291" max="291" width="8.88671875" bestFit="1" customWidth="1"/>
    <col min="292" max="292" width="11.33203125" bestFit="1" customWidth="1"/>
    <col min="293" max="293" width="14.109375" bestFit="1" customWidth="1"/>
    <col min="514" max="514" width="4.88671875" customWidth="1"/>
    <col min="515" max="516" width="11" bestFit="1" customWidth="1"/>
    <col min="518" max="519" width="11" bestFit="1" customWidth="1"/>
    <col min="520" max="520" width="7.88671875" bestFit="1" customWidth="1"/>
    <col min="522" max="522" width="10.21875" bestFit="1" customWidth="1"/>
    <col min="523" max="523" width="11" bestFit="1" customWidth="1"/>
    <col min="525" max="525" width="12.44140625" customWidth="1"/>
    <col min="526" max="526" width="7.109375" bestFit="1" customWidth="1"/>
    <col min="527" max="527" width="10.21875" bestFit="1" customWidth="1"/>
    <col min="528" max="528" width="14.109375" bestFit="1" customWidth="1"/>
    <col min="529" max="529" width="11" bestFit="1" customWidth="1"/>
    <col min="530" max="531" width="10.109375" bestFit="1" customWidth="1"/>
    <col min="532" max="532" width="11" bestFit="1" customWidth="1"/>
    <col min="533" max="533" width="11.33203125" bestFit="1" customWidth="1"/>
    <col min="535" max="535" width="11" bestFit="1" customWidth="1"/>
    <col min="536" max="537" width="8.88671875" bestFit="1" customWidth="1"/>
    <col min="538" max="538" width="12.88671875" bestFit="1" customWidth="1"/>
    <col min="540" max="540" width="12.88671875" bestFit="1" customWidth="1"/>
    <col min="541" max="541" width="11.33203125" bestFit="1" customWidth="1"/>
    <col min="543" max="543" width="8.88671875" bestFit="1" customWidth="1"/>
    <col min="544" max="544" width="12.88671875" bestFit="1" customWidth="1"/>
    <col min="545" max="545" width="11.33203125" bestFit="1" customWidth="1"/>
    <col min="547" max="547" width="8.88671875" bestFit="1" customWidth="1"/>
    <col min="548" max="548" width="11.33203125" bestFit="1" customWidth="1"/>
    <col min="549" max="549" width="14.109375" bestFit="1" customWidth="1"/>
    <col min="770" max="770" width="4.88671875" customWidth="1"/>
    <col min="771" max="772" width="11" bestFit="1" customWidth="1"/>
    <col min="774" max="775" width="11" bestFit="1" customWidth="1"/>
    <col min="776" max="776" width="7.88671875" bestFit="1" customWidth="1"/>
    <col min="778" max="778" width="10.21875" bestFit="1" customWidth="1"/>
    <col min="779" max="779" width="11" bestFit="1" customWidth="1"/>
    <col min="781" max="781" width="12.44140625" customWidth="1"/>
    <col min="782" max="782" width="7.109375" bestFit="1" customWidth="1"/>
    <col min="783" max="783" width="10.21875" bestFit="1" customWidth="1"/>
    <col min="784" max="784" width="14.109375" bestFit="1" customWidth="1"/>
    <col min="785" max="785" width="11" bestFit="1" customWidth="1"/>
    <col min="786" max="787" width="10.109375" bestFit="1" customWidth="1"/>
    <col min="788" max="788" width="11" bestFit="1" customWidth="1"/>
    <col min="789" max="789" width="11.33203125" bestFit="1" customWidth="1"/>
    <col min="791" max="791" width="11" bestFit="1" customWidth="1"/>
    <col min="792" max="793" width="8.88671875" bestFit="1" customWidth="1"/>
    <col min="794" max="794" width="12.88671875" bestFit="1" customWidth="1"/>
    <col min="796" max="796" width="12.88671875" bestFit="1" customWidth="1"/>
    <col min="797" max="797" width="11.33203125" bestFit="1" customWidth="1"/>
    <col min="799" max="799" width="8.88671875" bestFit="1" customWidth="1"/>
    <col min="800" max="800" width="12.88671875" bestFit="1" customWidth="1"/>
    <col min="801" max="801" width="11.33203125" bestFit="1" customWidth="1"/>
    <col min="803" max="803" width="8.88671875" bestFit="1" customWidth="1"/>
    <col min="804" max="804" width="11.33203125" bestFit="1" customWidth="1"/>
    <col min="805" max="805" width="14.109375" bestFit="1" customWidth="1"/>
    <col min="1026" max="1026" width="4.88671875" customWidth="1"/>
    <col min="1027" max="1028" width="11" bestFit="1" customWidth="1"/>
    <col min="1030" max="1031" width="11" bestFit="1" customWidth="1"/>
    <col min="1032" max="1032" width="7.88671875" bestFit="1" customWidth="1"/>
    <col min="1034" max="1034" width="10.21875" bestFit="1" customWidth="1"/>
    <col min="1035" max="1035" width="11" bestFit="1" customWidth="1"/>
    <col min="1037" max="1037" width="12.44140625" customWidth="1"/>
    <col min="1038" max="1038" width="7.109375" bestFit="1" customWidth="1"/>
    <col min="1039" max="1039" width="10.21875" bestFit="1" customWidth="1"/>
    <col min="1040" max="1040" width="14.109375" bestFit="1" customWidth="1"/>
    <col min="1041" max="1041" width="11" bestFit="1" customWidth="1"/>
    <col min="1042" max="1043" width="10.109375" bestFit="1" customWidth="1"/>
    <col min="1044" max="1044" width="11" bestFit="1" customWidth="1"/>
    <col min="1045" max="1045" width="11.33203125" bestFit="1" customWidth="1"/>
    <col min="1047" max="1047" width="11" bestFit="1" customWidth="1"/>
    <col min="1048" max="1049" width="8.88671875" bestFit="1" customWidth="1"/>
    <col min="1050" max="1050" width="12.88671875" bestFit="1" customWidth="1"/>
    <col min="1052" max="1052" width="12.88671875" bestFit="1" customWidth="1"/>
    <col min="1053" max="1053" width="11.33203125" bestFit="1" customWidth="1"/>
    <col min="1055" max="1055" width="8.88671875" bestFit="1" customWidth="1"/>
    <col min="1056" max="1056" width="12.88671875" bestFit="1" customWidth="1"/>
    <col min="1057" max="1057" width="11.33203125" bestFit="1" customWidth="1"/>
    <col min="1059" max="1059" width="8.88671875" bestFit="1" customWidth="1"/>
    <col min="1060" max="1060" width="11.33203125" bestFit="1" customWidth="1"/>
    <col min="1061" max="1061" width="14.109375" bestFit="1" customWidth="1"/>
    <col min="1282" max="1282" width="4.88671875" customWidth="1"/>
    <col min="1283" max="1284" width="11" bestFit="1" customWidth="1"/>
    <col min="1286" max="1287" width="11" bestFit="1" customWidth="1"/>
    <col min="1288" max="1288" width="7.88671875" bestFit="1" customWidth="1"/>
    <col min="1290" max="1290" width="10.21875" bestFit="1" customWidth="1"/>
    <col min="1291" max="1291" width="11" bestFit="1" customWidth="1"/>
    <col min="1293" max="1293" width="12.44140625" customWidth="1"/>
    <col min="1294" max="1294" width="7.109375" bestFit="1" customWidth="1"/>
    <col min="1295" max="1295" width="10.21875" bestFit="1" customWidth="1"/>
    <col min="1296" max="1296" width="14.109375" bestFit="1" customWidth="1"/>
    <col min="1297" max="1297" width="11" bestFit="1" customWidth="1"/>
    <col min="1298" max="1299" width="10.109375" bestFit="1" customWidth="1"/>
    <col min="1300" max="1300" width="11" bestFit="1" customWidth="1"/>
    <col min="1301" max="1301" width="11.33203125" bestFit="1" customWidth="1"/>
    <col min="1303" max="1303" width="11" bestFit="1" customWidth="1"/>
    <col min="1304" max="1305" width="8.88671875" bestFit="1" customWidth="1"/>
    <col min="1306" max="1306" width="12.88671875" bestFit="1" customWidth="1"/>
    <col min="1308" max="1308" width="12.88671875" bestFit="1" customWidth="1"/>
    <col min="1309" max="1309" width="11.33203125" bestFit="1" customWidth="1"/>
    <col min="1311" max="1311" width="8.88671875" bestFit="1" customWidth="1"/>
    <col min="1312" max="1312" width="12.88671875" bestFit="1" customWidth="1"/>
    <col min="1313" max="1313" width="11.33203125" bestFit="1" customWidth="1"/>
    <col min="1315" max="1315" width="8.88671875" bestFit="1" customWidth="1"/>
    <col min="1316" max="1316" width="11.33203125" bestFit="1" customWidth="1"/>
    <col min="1317" max="1317" width="14.109375" bestFit="1" customWidth="1"/>
    <col min="1538" max="1538" width="4.88671875" customWidth="1"/>
    <col min="1539" max="1540" width="11" bestFit="1" customWidth="1"/>
    <col min="1542" max="1543" width="11" bestFit="1" customWidth="1"/>
    <col min="1544" max="1544" width="7.88671875" bestFit="1" customWidth="1"/>
    <col min="1546" max="1546" width="10.21875" bestFit="1" customWidth="1"/>
    <col min="1547" max="1547" width="11" bestFit="1" customWidth="1"/>
    <col min="1549" max="1549" width="12.44140625" customWidth="1"/>
    <col min="1550" max="1550" width="7.109375" bestFit="1" customWidth="1"/>
    <col min="1551" max="1551" width="10.21875" bestFit="1" customWidth="1"/>
    <col min="1552" max="1552" width="14.109375" bestFit="1" customWidth="1"/>
    <col min="1553" max="1553" width="11" bestFit="1" customWidth="1"/>
    <col min="1554" max="1555" width="10.109375" bestFit="1" customWidth="1"/>
    <col min="1556" max="1556" width="11" bestFit="1" customWidth="1"/>
    <col min="1557" max="1557" width="11.33203125" bestFit="1" customWidth="1"/>
    <col min="1559" max="1559" width="11" bestFit="1" customWidth="1"/>
    <col min="1560" max="1561" width="8.88671875" bestFit="1" customWidth="1"/>
    <col min="1562" max="1562" width="12.88671875" bestFit="1" customWidth="1"/>
    <col min="1564" max="1564" width="12.88671875" bestFit="1" customWidth="1"/>
    <col min="1565" max="1565" width="11.33203125" bestFit="1" customWidth="1"/>
    <col min="1567" max="1567" width="8.88671875" bestFit="1" customWidth="1"/>
    <col min="1568" max="1568" width="12.88671875" bestFit="1" customWidth="1"/>
    <col min="1569" max="1569" width="11.33203125" bestFit="1" customWidth="1"/>
    <col min="1571" max="1571" width="8.88671875" bestFit="1" customWidth="1"/>
    <col min="1572" max="1572" width="11.33203125" bestFit="1" customWidth="1"/>
    <col min="1573" max="1573" width="14.109375" bestFit="1" customWidth="1"/>
    <col min="1794" max="1794" width="4.88671875" customWidth="1"/>
    <col min="1795" max="1796" width="11" bestFit="1" customWidth="1"/>
    <col min="1798" max="1799" width="11" bestFit="1" customWidth="1"/>
    <col min="1800" max="1800" width="7.88671875" bestFit="1" customWidth="1"/>
    <col min="1802" max="1802" width="10.21875" bestFit="1" customWidth="1"/>
    <col min="1803" max="1803" width="11" bestFit="1" customWidth="1"/>
    <col min="1805" max="1805" width="12.44140625" customWidth="1"/>
    <col min="1806" max="1806" width="7.109375" bestFit="1" customWidth="1"/>
    <col min="1807" max="1807" width="10.21875" bestFit="1" customWidth="1"/>
    <col min="1808" max="1808" width="14.109375" bestFit="1" customWidth="1"/>
    <col min="1809" max="1809" width="11" bestFit="1" customWidth="1"/>
    <col min="1810" max="1811" width="10.109375" bestFit="1" customWidth="1"/>
    <col min="1812" max="1812" width="11" bestFit="1" customWidth="1"/>
    <col min="1813" max="1813" width="11.33203125" bestFit="1" customWidth="1"/>
    <col min="1815" max="1815" width="11" bestFit="1" customWidth="1"/>
    <col min="1816" max="1817" width="8.88671875" bestFit="1" customWidth="1"/>
    <col min="1818" max="1818" width="12.88671875" bestFit="1" customWidth="1"/>
    <col min="1820" max="1820" width="12.88671875" bestFit="1" customWidth="1"/>
    <col min="1821" max="1821" width="11.33203125" bestFit="1" customWidth="1"/>
    <col min="1823" max="1823" width="8.88671875" bestFit="1" customWidth="1"/>
    <col min="1824" max="1824" width="12.88671875" bestFit="1" customWidth="1"/>
    <col min="1825" max="1825" width="11.33203125" bestFit="1" customWidth="1"/>
    <col min="1827" max="1827" width="8.88671875" bestFit="1" customWidth="1"/>
    <col min="1828" max="1828" width="11.33203125" bestFit="1" customWidth="1"/>
    <col min="1829" max="1829" width="14.109375" bestFit="1" customWidth="1"/>
    <col min="2050" max="2050" width="4.88671875" customWidth="1"/>
    <col min="2051" max="2052" width="11" bestFit="1" customWidth="1"/>
    <col min="2054" max="2055" width="11" bestFit="1" customWidth="1"/>
    <col min="2056" max="2056" width="7.88671875" bestFit="1" customWidth="1"/>
    <col min="2058" max="2058" width="10.21875" bestFit="1" customWidth="1"/>
    <col min="2059" max="2059" width="11" bestFit="1" customWidth="1"/>
    <col min="2061" max="2061" width="12.44140625" customWidth="1"/>
    <col min="2062" max="2062" width="7.109375" bestFit="1" customWidth="1"/>
    <col min="2063" max="2063" width="10.21875" bestFit="1" customWidth="1"/>
    <col min="2064" max="2064" width="14.109375" bestFit="1" customWidth="1"/>
    <col min="2065" max="2065" width="11" bestFit="1" customWidth="1"/>
    <col min="2066" max="2067" width="10.109375" bestFit="1" customWidth="1"/>
    <col min="2068" max="2068" width="11" bestFit="1" customWidth="1"/>
    <col min="2069" max="2069" width="11.33203125" bestFit="1" customWidth="1"/>
    <col min="2071" max="2071" width="11" bestFit="1" customWidth="1"/>
    <col min="2072" max="2073" width="8.88671875" bestFit="1" customWidth="1"/>
    <col min="2074" max="2074" width="12.88671875" bestFit="1" customWidth="1"/>
    <col min="2076" max="2076" width="12.88671875" bestFit="1" customWidth="1"/>
    <col min="2077" max="2077" width="11.33203125" bestFit="1" customWidth="1"/>
    <col min="2079" max="2079" width="8.88671875" bestFit="1" customWidth="1"/>
    <col min="2080" max="2080" width="12.88671875" bestFit="1" customWidth="1"/>
    <col min="2081" max="2081" width="11.33203125" bestFit="1" customWidth="1"/>
    <col min="2083" max="2083" width="8.88671875" bestFit="1" customWidth="1"/>
    <col min="2084" max="2084" width="11.33203125" bestFit="1" customWidth="1"/>
    <col min="2085" max="2085" width="14.109375" bestFit="1" customWidth="1"/>
    <col min="2306" max="2306" width="4.88671875" customWidth="1"/>
    <col min="2307" max="2308" width="11" bestFit="1" customWidth="1"/>
    <col min="2310" max="2311" width="11" bestFit="1" customWidth="1"/>
    <col min="2312" max="2312" width="7.88671875" bestFit="1" customWidth="1"/>
    <col min="2314" max="2314" width="10.21875" bestFit="1" customWidth="1"/>
    <col min="2315" max="2315" width="11" bestFit="1" customWidth="1"/>
    <col min="2317" max="2317" width="12.44140625" customWidth="1"/>
    <col min="2318" max="2318" width="7.109375" bestFit="1" customWidth="1"/>
    <col min="2319" max="2319" width="10.21875" bestFit="1" customWidth="1"/>
    <col min="2320" max="2320" width="14.109375" bestFit="1" customWidth="1"/>
    <col min="2321" max="2321" width="11" bestFit="1" customWidth="1"/>
    <col min="2322" max="2323" width="10.109375" bestFit="1" customWidth="1"/>
    <col min="2324" max="2324" width="11" bestFit="1" customWidth="1"/>
    <col min="2325" max="2325" width="11.33203125" bestFit="1" customWidth="1"/>
    <col min="2327" max="2327" width="11" bestFit="1" customWidth="1"/>
    <col min="2328" max="2329" width="8.88671875" bestFit="1" customWidth="1"/>
    <col min="2330" max="2330" width="12.88671875" bestFit="1" customWidth="1"/>
    <col min="2332" max="2332" width="12.88671875" bestFit="1" customWidth="1"/>
    <col min="2333" max="2333" width="11.33203125" bestFit="1" customWidth="1"/>
    <col min="2335" max="2335" width="8.88671875" bestFit="1" customWidth="1"/>
    <col min="2336" max="2336" width="12.88671875" bestFit="1" customWidth="1"/>
    <col min="2337" max="2337" width="11.33203125" bestFit="1" customWidth="1"/>
    <col min="2339" max="2339" width="8.88671875" bestFit="1" customWidth="1"/>
    <col min="2340" max="2340" width="11.33203125" bestFit="1" customWidth="1"/>
    <col min="2341" max="2341" width="14.109375" bestFit="1" customWidth="1"/>
    <col min="2562" max="2562" width="4.88671875" customWidth="1"/>
    <col min="2563" max="2564" width="11" bestFit="1" customWidth="1"/>
    <col min="2566" max="2567" width="11" bestFit="1" customWidth="1"/>
    <col min="2568" max="2568" width="7.88671875" bestFit="1" customWidth="1"/>
    <col min="2570" max="2570" width="10.21875" bestFit="1" customWidth="1"/>
    <col min="2571" max="2571" width="11" bestFit="1" customWidth="1"/>
    <col min="2573" max="2573" width="12.44140625" customWidth="1"/>
    <col min="2574" max="2574" width="7.109375" bestFit="1" customWidth="1"/>
    <col min="2575" max="2575" width="10.21875" bestFit="1" customWidth="1"/>
    <col min="2576" max="2576" width="14.109375" bestFit="1" customWidth="1"/>
    <col min="2577" max="2577" width="11" bestFit="1" customWidth="1"/>
    <col min="2578" max="2579" width="10.109375" bestFit="1" customWidth="1"/>
    <col min="2580" max="2580" width="11" bestFit="1" customWidth="1"/>
    <col min="2581" max="2581" width="11.33203125" bestFit="1" customWidth="1"/>
    <col min="2583" max="2583" width="11" bestFit="1" customWidth="1"/>
    <col min="2584" max="2585" width="8.88671875" bestFit="1" customWidth="1"/>
    <col min="2586" max="2586" width="12.88671875" bestFit="1" customWidth="1"/>
    <col min="2588" max="2588" width="12.88671875" bestFit="1" customWidth="1"/>
    <col min="2589" max="2589" width="11.33203125" bestFit="1" customWidth="1"/>
    <col min="2591" max="2591" width="8.88671875" bestFit="1" customWidth="1"/>
    <col min="2592" max="2592" width="12.88671875" bestFit="1" customWidth="1"/>
    <col min="2593" max="2593" width="11.33203125" bestFit="1" customWidth="1"/>
    <col min="2595" max="2595" width="8.88671875" bestFit="1" customWidth="1"/>
    <col min="2596" max="2596" width="11.33203125" bestFit="1" customWidth="1"/>
    <col min="2597" max="2597" width="14.109375" bestFit="1" customWidth="1"/>
    <col min="2818" max="2818" width="4.88671875" customWidth="1"/>
    <col min="2819" max="2820" width="11" bestFit="1" customWidth="1"/>
    <col min="2822" max="2823" width="11" bestFit="1" customWidth="1"/>
    <col min="2824" max="2824" width="7.88671875" bestFit="1" customWidth="1"/>
    <col min="2826" max="2826" width="10.21875" bestFit="1" customWidth="1"/>
    <col min="2827" max="2827" width="11" bestFit="1" customWidth="1"/>
    <col min="2829" max="2829" width="12.44140625" customWidth="1"/>
    <col min="2830" max="2830" width="7.109375" bestFit="1" customWidth="1"/>
    <col min="2831" max="2831" width="10.21875" bestFit="1" customWidth="1"/>
    <col min="2832" max="2832" width="14.109375" bestFit="1" customWidth="1"/>
    <col min="2833" max="2833" width="11" bestFit="1" customWidth="1"/>
    <col min="2834" max="2835" width="10.109375" bestFit="1" customWidth="1"/>
    <col min="2836" max="2836" width="11" bestFit="1" customWidth="1"/>
    <col min="2837" max="2837" width="11.33203125" bestFit="1" customWidth="1"/>
    <col min="2839" max="2839" width="11" bestFit="1" customWidth="1"/>
    <col min="2840" max="2841" width="8.88671875" bestFit="1" customWidth="1"/>
    <col min="2842" max="2842" width="12.88671875" bestFit="1" customWidth="1"/>
    <col min="2844" max="2844" width="12.88671875" bestFit="1" customWidth="1"/>
    <col min="2845" max="2845" width="11.33203125" bestFit="1" customWidth="1"/>
    <col min="2847" max="2847" width="8.88671875" bestFit="1" customWidth="1"/>
    <col min="2848" max="2848" width="12.88671875" bestFit="1" customWidth="1"/>
    <col min="2849" max="2849" width="11.33203125" bestFit="1" customWidth="1"/>
    <col min="2851" max="2851" width="8.88671875" bestFit="1" customWidth="1"/>
    <col min="2852" max="2852" width="11.33203125" bestFit="1" customWidth="1"/>
    <col min="2853" max="2853" width="14.109375" bestFit="1" customWidth="1"/>
    <col min="3074" max="3074" width="4.88671875" customWidth="1"/>
    <col min="3075" max="3076" width="11" bestFit="1" customWidth="1"/>
    <col min="3078" max="3079" width="11" bestFit="1" customWidth="1"/>
    <col min="3080" max="3080" width="7.88671875" bestFit="1" customWidth="1"/>
    <col min="3082" max="3082" width="10.21875" bestFit="1" customWidth="1"/>
    <col min="3083" max="3083" width="11" bestFit="1" customWidth="1"/>
    <col min="3085" max="3085" width="12.44140625" customWidth="1"/>
    <col min="3086" max="3086" width="7.109375" bestFit="1" customWidth="1"/>
    <col min="3087" max="3087" width="10.21875" bestFit="1" customWidth="1"/>
    <col min="3088" max="3088" width="14.109375" bestFit="1" customWidth="1"/>
    <col min="3089" max="3089" width="11" bestFit="1" customWidth="1"/>
    <col min="3090" max="3091" width="10.109375" bestFit="1" customWidth="1"/>
    <col min="3092" max="3092" width="11" bestFit="1" customWidth="1"/>
    <col min="3093" max="3093" width="11.33203125" bestFit="1" customWidth="1"/>
    <col min="3095" max="3095" width="11" bestFit="1" customWidth="1"/>
    <col min="3096" max="3097" width="8.88671875" bestFit="1" customWidth="1"/>
    <col min="3098" max="3098" width="12.88671875" bestFit="1" customWidth="1"/>
    <col min="3100" max="3100" width="12.88671875" bestFit="1" customWidth="1"/>
    <col min="3101" max="3101" width="11.33203125" bestFit="1" customWidth="1"/>
    <col min="3103" max="3103" width="8.88671875" bestFit="1" customWidth="1"/>
    <col min="3104" max="3104" width="12.88671875" bestFit="1" customWidth="1"/>
    <col min="3105" max="3105" width="11.33203125" bestFit="1" customWidth="1"/>
    <col min="3107" max="3107" width="8.88671875" bestFit="1" customWidth="1"/>
    <col min="3108" max="3108" width="11.33203125" bestFit="1" customWidth="1"/>
    <col min="3109" max="3109" width="14.109375" bestFit="1" customWidth="1"/>
    <col min="3330" max="3330" width="4.88671875" customWidth="1"/>
    <col min="3331" max="3332" width="11" bestFit="1" customWidth="1"/>
    <col min="3334" max="3335" width="11" bestFit="1" customWidth="1"/>
    <col min="3336" max="3336" width="7.88671875" bestFit="1" customWidth="1"/>
    <col min="3338" max="3338" width="10.21875" bestFit="1" customWidth="1"/>
    <col min="3339" max="3339" width="11" bestFit="1" customWidth="1"/>
    <col min="3341" max="3341" width="12.44140625" customWidth="1"/>
    <col min="3342" max="3342" width="7.109375" bestFit="1" customWidth="1"/>
    <col min="3343" max="3343" width="10.21875" bestFit="1" customWidth="1"/>
    <col min="3344" max="3344" width="14.109375" bestFit="1" customWidth="1"/>
    <col min="3345" max="3345" width="11" bestFit="1" customWidth="1"/>
    <col min="3346" max="3347" width="10.109375" bestFit="1" customWidth="1"/>
    <col min="3348" max="3348" width="11" bestFit="1" customWidth="1"/>
    <col min="3349" max="3349" width="11.33203125" bestFit="1" customWidth="1"/>
    <col min="3351" max="3351" width="11" bestFit="1" customWidth="1"/>
    <col min="3352" max="3353" width="8.88671875" bestFit="1" customWidth="1"/>
    <col min="3354" max="3354" width="12.88671875" bestFit="1" customWidth="1"/>
    <col min="3356" max="3356" width="12.88671875" bestFit="1" customWidth="1"/>
    <col min="3357" max="3357" width="11.33203125" bestFit="1" customWidth="1"/>
    <col min="3359" max="3359" width="8.88671875" bestFit="1" customWidth="1"/>
    <col min="3360" max="3360" width="12.88671875" bestFit="1" customWidth="1"/>
    <col min="3361" max="3361" width="11.33203125" bestFit="1" customWidth="1"/>
    <col min="3363" max="3363" width="8.88671875" bestFit="1" customWidth="1"/>
    <col min="3364" max="3364" width="11.33203125" bestFit="1" customWidth="1"/>
    <col min="3365" max="3365" width="14.109375" bestFit="1" customWidth="1"/>
    <col min="3586" max="3586" width="4.88671875" customWidth="1"/>
    <col min="3587" max="3588" width="11" bestFit="1" customWidth="1"/>
    <col min="3590" max="3591" width="11" bestFit="1" customWidth="1"/>
    <col min="3592" max="3592" width="7.88671875" bestFit="1" customWidth="1"/>
    <col min="3594" max="3594" width="10.21875" bestFit="1" customWidth="1"/>
    <col min="3595" max="3595" width="11" bestFit="1" customWidth="1"/>
    <col min="3597" max="3597" width="12.44140625" customWidth="1"/>
    <col min="3598" max="3598" width="7.109375" bestFit="1" customWidth="1"/>
    <col min="3599" max="3599" width="10.21875" bestFit="1" customWidth="1"/>
    <col min="3600" max="3600" width="14.109375" bestFit="1" customWidth="1"/>
    <col min="3601" max="3601" width="11" bestFit="1" customWidth="1"/>
    <col min="3602" max="3603" width="10.109375" bestFit="1" customWidth="1"/>
    <col min="3604" max="3604" width="11" bestFit="1" customWidth="1"/>
    <col min="3605" max="3605" width="11.33203125" bestFit="1" customWidth="1"/>
    <col min="3607" max="3607" width="11" bestFit="1" customWidth="1"/>
    <col min="3608" max="3609" width="8.88671875" bestFit="1" customWidth="1"/>
    <col min="3610" max="3610" width="12.88671875" bestFit="1" customWidth="1"/>
    <col min="3612" max="3612" width="12.88671875" bestFit="1" customWidth="1"/>
    <col min="3613" max="3613" width="11.33203125" bestFit="1" customWidth="1"/>
    <col min="3615" max="3615" width="8.88671875" bestFit="1" customWidth="1"/>
    <col min="3616" max="3616" width="12.88671875" bestFit="1" customWidth="1"/>
    <col min="3617" max="3617" width="11.33203125" bestFit="1" customWidth="1"/>
    <col min="3619" max="3619" width="8.88671875" bestFit="1" customWidth="1"/>
    <col min="3620" max="3620" width="11.33203125" bestFit="1" customWidth="1"/>
    <col min="3621" max="3621" width="14.109375" bestFit="1" customWidth="1"/>
    <col min="3842" max="3842" width="4.88671875" customWidth="1"/>
    <col min="3843" max="3844" width="11" bestFit="1" customWidth="1"/>
    <col min="3846" max="3847" width="11" bestFit="1" customWidth="1"/>
    <col min="3848" max="3848" width="7.88671875" bestFit="1" customWidth="1"/>
    <col min="3850" max="3850" width="10.21875" bestFit="1" customWidth="1"/>
    <col min="3851" max="3851" width="11" bestFit="1" customWidth="1"/>
    <col min="3853" max="3853" width="12.44140625" customWidth="1"/>
    <col min="3854" max="3854" width="7.109375" bestFit="1" customWidth="1"/>
    <col min="3855" max="3855" width="10.21875" bestFit="1" customWidth="1"/>
    <col min="3856" max="3856" width="14.109375" bestFit="1" customWidth="1"/>
    <col min="3857" max="3857" width="11" bestFit="1" customWidth="1"/>
    <col min="3858" max="3859" width="10.109375" bestFit="1" customWidth="1"/>
    <col min="3860" max="3860" width="11" bestFit="1" customWidth="1"/>
    <col min="3861" max="3861" width="11.33203125" bestFit="1" customWidth="1"/>
    <col min="3863" max="3863" width="11" bestFit="1" customWidth="1"/>
    <col min="3864" max="3865" width="8.88671875" bestFit="1" customWidth="1"/>
    <col min="3866" max="3866" width="12.88671875" bestFit="1" customWidth="1"/>
    <col min="3868" max="3868" width="12.88671875" bestFit="1" customWidth="1"/>
    <col min="3869" max="3869" width="11.33203125" bestFit="1" customWidth="1"/>
    <col min="3871" max="3871" width="8.88671875" bestFit="1" customWidth="1"/>
    <col min="3872" max="3872" width="12.88671875" bestFit="1" customWidth="1"/>
    <col min="3873" max="3873" width="11.33203125" bestFit="1" customWidth="1"/>
    <col min="3875" max="3875" width="8.88671875" bestFit="1" customWidth="1"/>
    <col min="3876" max="3876" width="11.33203125" bestFit="1" customWidth="1"/>
    <col min="3877" max="3877" width="14.109375" bestFit="1" customWidth="1"/>
    <col min="4098" max="4098" width="4.88671875" customWidth="1"/>
    <col min="4099" max="4100" width="11" bestFit="1" customWidth="1"/>
    <col min="4102" max="4103" width="11" bestFit="1" customWidth="1"/>
    <col min="4104" max="4104" width="7.88671875" bestFit="1" customWidth="1"/>
    <col min="4106" max="4106" width="10.21875" bestFit="1" customWidth="1"/>
    <col min="4107" max="4107" width="11" bestFit="1" customWidth="1"/>
    <col min="4109" max="4109" width="12.44140625" customWidth="1"/>
    <col min="4110" max="4110" width="7.109375" bestFit="1" customWidth="1"/>
    <col min="4111" max="4111" width="10.21875" bestFit="1" customWidth="1"/>
    <col min="4112" max="4112" width="14.109375" bestFit="1" customWidth="1"/>
    <col min="4113" max="4113" width="11" bestFit="1" customWidth="1"/>
    <col min="4114" max="4115" width="10.109375" bestFit="1" customWidth="1"/>
    <col min="4116" max="4116" width="11" bestFit="1" customWidth="1"/>
    <col min="4117" max="4117" width="11.33203125" bestFit="1" customWidth="1"/>
    <col min="4119" max="4119" width="11" bestFit="1" customWidth="1"/>
    <col min="4120" max="4121" width="8.88671875" bestFit="1" customWidth="1"/>
    <col min="4122" max="4122" width="12.88671875" bestFit="1" customWidth="1"/>
    <col min="4124" max="4124" width="12.88671875" bestFit="1" customWidth="1"/>
    <col min="4125" max="4125" width="11.33203125" bestFit="1" customWidth="1"/>
    <col min="4127" max="4127" width="8.88671875" bestFit="1" customWidth="1"/>
    <col min="4128" max="4128" width="12.88671875" bestFit="1" customWidth="1"/>
    <col min="4129" max="4129" width="11.33203125" bestFit="1" customWidth="1"/>
    <col min="4131" max="4131" width="8.88671875" bestFit="1" customWidth="1"/>
    <col min="4132" max="4132" width="11.33203125" bestFit="1" customWidth="1"/>
    <col min="4133" max="4133" width="14.109375" bestFit="1" customWidth="1"/>
    <col min="4354" max="4354" width="4.88671875" customWidth="1"/>
    <col min="4355" max="4356" width="11" bestFit="1" customWidth="1"/>
    <col min="4358" max="4359" width="11" bestFit="1" customWidth="1"/>
    <col min="4360" max="4360" width="7.88671875" bestFit="1" customWidth="1"/>
    <col min="4362" max="4362" width="10.21875" bestFit="1" customWidth="1"/>
    <col min="4363" max="4363" width="11" bestFit="1" customWidth="1"/>
    <col min="4365" max="4365" width="12.44140625" customWidth="1"/>
    <col min="4366" max="4366" width="7.109375" bestFit="1" customWidth="1"/>
    <col min="4367" max="4367" width="10.21875" bestFit="1" customWidth="1"/>
    <col min="4368" max="4368" width="14.109375" bestFit="1" customWidth="1"/>
    <col min="4369" max="4369" width="11" bestFit="1" customWidth="1"/>
    <col min="4370" max="4371" width="10.109375" bestFit="1" customWidth="1"/>
    <col min="4372" max="4372" width="11" bestFit="1" customWidth="1"/>
    <col min="4373" max="4373" width="11.33203125" bestFit="1" customWidth="1"/>
    <col min="4375" max="4375" width="11" bestFit="1" customWidth="1"/>
    <col min="4376" max="4377" width="8.88671875" bestFit="1" customWidth="1"/>
    <col min="4378" max="4378" width="12.88671875" bestFit="1" customWidth="1"/>
    <col min="4380" max="4380" width="12.88671875" bestFit="1" customWidth="1"/>
    <col min="4381" max="4381" width="11.33203125" bestFit="1" customWidth="1"/>
    <col min="4383" max="4383" width="8.88671875" bestFit="1" customWidth="1"/>
    <col min="4384" max="4384" width="12.88671875" bestFit="1" customWidth="1"/>
    <col min="4385" max="4385" width="11.33203125" bestFit="1" customWidth="1"/>
    <col min="4387" max="4387" width="8.88671875" bestFit="1" customWidth="1"/>
    <col min="4388" max="4388" width="11.33203125" bestFit="1" customWidth="1"/>
    <col min="4389" max="4389" width="14.109375" bestFit="1" customWidth="1"/>
    <col min="4610" max="4610" width="4.88671875" customWidth="1"/>
    <col min="4611" max="4612" width="11" bestFit="1" customWidth="1"/>
    <col min="4614" max="4615" width="11" bestFit="1" customWidth="1"/>
    <col min="4616" max="4616" width="7.88671875" bestFit="1" customWidth="1"/>
    <col min="4618" max="4618" width="10.21875" bestFit="1" customWidth="1"/>
    <col min="4619" max="4619" width="11" bestFit="1" customWidth="1"/>
    <col min="4621" max="4621" width="12.44140625" customWidth="1"/>
    <col min="4622" max="4622" width="7.109375" bestFit="1" customWidth="1"/>
    <col min="4623" max="4623" width="10.21875" bestFit="1" customWidth="1"/>
    <col min="4624" max="4624" width="14.109375" bestFit="1" customWidth="1"/>
    <col min="4625" max="4625" width="11" bestFit="1" customWidth="1"/>
    <col min="4626" max="4627" width="10.109375" bestFit="1" customWidth="1"/>
    <col min="4628" max="4628" width="11" bestFit="1" customWidth="1"/>
    <col min="4629" max="4629" width="11.33203125" bestFit="1" customWidth="1"/>
    <col min="4631" max="4631" width="11" bestFit="1" customWidth="1"/>
    <col min="4632" max="4633" width="8.88671875" bestFit="1" customWidth="1"/>
    <col min="4634" max="4634" width="12.88671875" bestFit="1" customWidth="1"/>
    <col min="4636" max="4636" width="12.88671875" bestFit="1" customWidth="1"/>
    <col min="4637" max="4637" width="11.33203125" bestFit="1" customWidth="1"/>
    <col min="4639" max="4639" width="8.88671875" bestFit="1" customWidth="1"/>
    <col min="4640" max="4640" width="12.88671875" bestFit="1" customWidth="1"/>
    <col min="4641" max="4641" width="11.33203125" bestFit="1" customWidth="1"/>
    <col min="4643" max="4643" width="8.88671875" bestFit="1" customWidth="1"/>
    <col min="4644" max="4644" width="11.33203125" bestFit="1" customWidth="1"/>
    <col min="4645" max="4645" width="14.109375" bestFit="1" customWidth="1"/>
    <col min="4866" max="4866" width="4.88671875" customWidth="1"/>
    <col min="4867" max="4868" width="11" bestFit="1" customWidth="1"/>
    <col min="4870" max="4871" width="11" bestFit="1" customWidth="1"/>
    <col min="4872" max="4872" width="7.88671875" bestFit="1" customWidth="1"/>
    <col min="4874" max="4874" width="10.21875" bestFit="1" customWidth="1"/>
    <col min="4875" max="4875" width="11" bestFit="1" customWidth="1"/>
    <col min="4877" max="4877" width="12.44140625" customWidth="1"/>
    <col min="4878" max="4878" width="7.109375" bestFit="1" customWidth="1"/>
    <col min="4879" max="4879" width="10.21875" bestFit="1" customWidth="1"/>
    <col min="4880" max="4880" width="14.109375" bestFit="1" customWidth="1"/>
    <col min="4881" max="4881" width="11" bestFit="1" customWidth="1"/>
    <col min="4882" max="4883" width="10.109375" bestFit="1" customWidth="1"/>
    <col min="4884" max="4884" width="11" bestFit="1" customWidth="1"/>
    <col min="4885" max="4885" width="11.33203125" bestFit="1" customWidth="1"/>
    <col min="4887" max="4887" width="11" bestFit="1" customWidth="1"/>
    <col min="4888" max="4889" width="8.88671875" bestFit="1" customWidth="1"/>
    <col min="4890" max="4890" width="12.88671875" bestFit="1" customWidth="1"/>
    <col min="4892" max="4892" width="12.88671875" bestFit="1" customWidth="1"/>
    <col min="4893" max="4893" width="11.33203125" bestFit="1" customWidth="1"/>
    <col min="4895" max="4895" width="8.88671875" bestFit="1" customWidth="1"/>
    <col min="4896" max="4896" width="12.88671875" bestFit="1" customWidth="1"/>
    <col min="4897" max="4897" width="11.33203125" bestFit="1" customWidth="1"/>
    <col min="4899" max="4899" width="8.88671875" bestFit="1" customWidth="1"/>
    <col min="4900" max="4900" width="11.33203125" bestFit="1" customWidth="1"/>
    <col min="4901" max="4901" width="14.109375" bestFit="1" customWidth="1"/>
    <col min="5122" max="5122" width="4.88671875" customWidth="1"/>
    <col min="5123" max="5124" width="11" bestFit="1" customWidth="1"/>
    <col min="5126" max="5127" width="11" bestFit="1" customWidth="1"/>
    <col min="5128" max="5128" width="7.88671875" bestFit="1" customWidth="1"/>
    <col min="5130" max="5130" width="10.21875" bestFit="1" customWidth="1"/>
    <col min="5131" max="5131" width="11" bestFit="1" customWidth="1"/>
    <col min="5133" max="5133" width="12.44140625" customWidth="1"/>
    <col min="5134" max="5134" width="7.109375" bestFit="1" customWidth="1"/>
    <col min="5135" max="5135" width="10.21875" bestFit="1" customWidth="1"/>
    <col min="5136" max="5136" width="14.109375" bestFit="1" customWidth="1"/>
    <col min="5137" max="5137" width="11" bestFit="1" customWidth="1"/>
    <col min="5138" max="5139" width="10.109375" bestFit="1" customWidth="1"/>
    <col min="5140" max="5140" width="11" bestFit="1" customWidth="1"/>
    <col min="5141" max="5141" width="11.33203125" bestFit="1" customWidth="1"/>
    <col min="5143" max="5143" width="11" bestFit="1" customWidth="1"/>
    <col min="5144" max="5145" width="8.88671875" bestFit="1" customWidth="1"/>
    <col min="5146" max="5146" width="12.88671875" bestFit="1" customWidth="1"/>
    <col min="5148" max="5148" width="12.88671875" bestFit="1" customWidth="1"/>
    <col min="5149" max="5149" width="11.33203125" bestFit="1" customWidth="1"/>
    <col min="5151" max="5151" width="8.88671875" bestFit="1" customWidth="1"/>
    <col min="5152" max="5152" width="12.88671875" bestFit="1" customWidth="1"/>
    <col min="5153" max="5153" width="11.33203125" bestFit="1" customWidth="1"/>
    <col min="5155" max="5155" width="8.88671875" bestFit="1" customWidth="1"/>
    <col min="5156" max="5156" width="11.33203125" bestFit="1" customWidth="1"/>
    <col min="5157" max="5157" width="14.109375" bestFit="1" customWidth="1"/>
    <col min="5378" max="5378" width="4.88671875" customWidth="1"/>
    <col min="5379" max="5380" width="11" bestFit="1" customWidth="1"/>
    <col min="5382" max="5383" width="11" bestFit="1" customWidth="1"/>
    <col min="5384" max="5384" width="7.88671875" bestFit="1" customWidth="1"/>
    <col min="5386" max="5386" width="10.21875" bestFit="1" customWidth="1"/>
    <col min="5387" max="5387" width="11" bestFit="1" customWidth="1"/>
    <col min="5389" max="5389" width="12.44140625" customWidth="1"/>
    <col min="5390" max="5390" width="7.109375" bestFit="1" customWidth="1"/>
    <col min="5391" max="5391" width="10.21875" bestFit="1" customWidth="1"/>
    <col min="5392" max="5392" width="14.109375" bestFit="1" customWidth="1"/>
    <col min="5393" max="5393" width="11" bestFit="1" customWidth="1"/>
    <col min="5394" max="5395" width="10.109375" bestFit="1" customWidth="1"/>
    <col min="5396" max="5396" width="11" bestFit="1" customWidth="1"/>
    <col min="5397" max="5397" width="11.33203125" bestFit="1" customWidth="1"/>
    <col min="5399" max="5399" width="11" bestFit="1" customWidth="1"/>
    <col min="5400" max="5401" width="8.88671875" bestFit="1" customWidth="1"/>
    <col min="5402" max="5402" width="12.88671875" bestFit="1" customWidth="1"/>
    <col min="5404" max="5404" width="12.88671875" bestFit="1" customWidth="1"/>
    <col min="5405" max="5405" width="11.33203125" bestFit="1" customWidth="1"/>
    <col min="5407" max="5407" width="8.88671875" bestFit="1" customWidth="1"/>
    <col min="5408" max="5408" width="12.88671875" bestFit="1" customWidth="1"/>
    <col min="5409" max="5409" width="11.33203125" bestFit="1" customWidth="1"/>
    <col min="5411" max="5411" width="8.88671875" bestFit="1" customWidth="1"/>
    <col min="5412" max="5412" width="11.33203125" bestFit="1" customWidth="1"/>
    <col min="5413" max="5413" width="14.109375" bestFit="1" customWidth="1"/>
    <col min="5634" max="5634" width="4.88671875" customWidth="1"/>
    <col min="5635" max="5636" width="11" bestFit="1" customWidth="1"/>
    <col min="5638" max="5639" width="11" bestFit="1" customWidth="1"/>
    <col min="5640" max="5640" width="7.88671875" bestFit="1" customWidth="1"/>
    <col min="5642" max="5642" width="10.21875" bestFit="1" customWidth="1"/>
    <col min="5643" max="5643" width="11" bestFit="1" customWidth="1"/>
    <col min="5645" max="5645" width="12.44140625" customWidth="1"/>
    <col min="5646" max="5646" width="7.109375" bestFit="1" customWidth="1"/>
    <col min="5647" max="5647" width="10.21875" bestFit="1" customWidth="1"/>
    <col min="5648" max="5648" width="14.109375" bestFit="1" customWidth="1"/>
    <col min="5649" max="5649" width="11" bestFit="1" customWidth="1"/>
    <col min="5650" max="5651" width="10.109375" bestFit="1" customWidth="1"/>
    <col min="5652" max="5652" width="11" bestFit="1" customWidth="1"/>
    <col min="5653" max="5653" width="11.33203125" bestFit="1" customWidth="1"/>
    <col min="5655" max="5655" width="11" bestFit="1" customWidth="1"/>
    <col min="5656" max="5657" width="8.88671875" bestFit="1" customWidth="1"/>
    <col min="5658" max="5658" width="12.88671875" bestFit="1" customWidth="1"/>
    <col min="5660" max="5660" width="12.88671875" bestFit="1" customWidth="1"/>
    <col min="5661" max="5661" width="11.33203125" bestFit="1" customWidth="1"/>
    <col min="5663" max="5663" width="8.88671875" bestFit="1" customWidth="1"/>
    <col min="5664" max="5664" width="12.88671875" bestFit="1" customWidth="1"/>
    <col min="5665" max="5665" width="11.33203125" bestFit="1" customWidth="1"/>
    <col min="5667" max="5667" width="8.88671875" bestFit="1" customWidth="1"/>
    <col min="5668" max="5668" width="11.33203125" bestFit="1" customWidth="1"/>
    <col min="5669" max="5669" width="14.109375" bestFit="1" customWidth="1"/>
    <col min="5890" max="5890" width="4.88671875" customWidth="1"/>
    <col min="5891" max="5892" width="11" bestFit="1" customWidth="1"/>
    <col min="5894" max="5895" width="11" bestFit="1" customWidth="1"/>
    <col min="5896" max="5896" width="7.88671875" bestFit="1" customWidth="1"/>
    <col min="5898" max="5898" width="10.21875" bestFit="1" customWidth="1"/>
    <col min="5899" max="5899" width="11" bestFit="1" customWidth="1"/>
    <col min="5901" max="5901" width="12.44140625" customWidth="1"/>
    <col min="5902" max="5902" width="7.109375" bestFit="1" customWidth="1"/>
    <col min="5903" max="5903" width="10.21875" bestFit="1" customWidth="1"/>
    <col min="5904" max="5904" width="14.109375" bestFit="1" customWidth="1"/>
    <col min="5905" max="5905" width="11" bestFit="1" customWidth="1"/>
    <col min="5906" max="5907" width="10.109375" bestFit="1" customWidth="1"/>
    <col min="5908" max="5908" width="11" bestFit="1" customWidth="1"/>
    <col min="5909" max="5909" width="11.33203125" bestFit="1" customWidth="1"/>
    <col min="5911" max="5911" width="11" bestFit="1" customWidth="1"/>
    <col min="5912" max="5913" width="8.88671875" bestFit="1" customWidth="1"/>
    <col min="5914" max="5914" width="12.88671875" bestFit="1" customWidth="1"/>
    <col min="5916" max="5916" width="12.88671875" bestFit="1" customWidth="1"/>
    <col min="5917" max="5917" width="11.33203125" bestFit="1" customWidth="1"/>
    <col min="5919" max="5919" width="8.88671875" bestFit="1" customWidth="1"/>
    <col min="5920" max="5920" width="12.88671875" bestFit="1" customWidth="1"/>
    <col min="5921" max="5921" width="11.33203125" bestFit="1" customWidth="1"/>
    <col min="5923" max="5923" width="8.88671875" bestFit="1" customWidth="1"/>
    <col min="5924" max="5924" width="11.33203125" bestFit="1" customWidth="1"/>
    <col min="5925" max="5925" width="14.109375" bestFit="1" customWidth="1"/>
    <col min="6146" max="6146" width="4.88671875" customWidth="1"/>
    <col min="6147" max="6148" width="11" bestFit="1" customWidth="1"/>
    <col min="6150" max="6151" width="11" bestFit="1" customWidth="1"/>
    <col min="6152" max="6152" width="7.88671875" bestFit="1" customWidth="1"/>
    <col min="6154" max="6154" width="10.21875" bestFit="1" customWidth="1"/>
    <col min="6155" max="6155" width="11" bestFit="1" customWidth="1"/>
    <col min="6157" max="6157" width="12.44140625" customWidth="1"/>
    <col min="6158" max="6158" width="7.109375" bestFit="1" customWidth="1"/>
    <col min="6159" max="6159" width="10.21875" bestFit="1" customWidth="1"/>
    <col min="6160" max="6160" width="14.109375" bestFit="1" customWidth="1"/>
    <col min="6161" max="6161" width="11" bestFit="1" customWidth="1"/>
    <col min="6162" max="6163" width="10.109375" bestFit="1" customWidth="1"/>
    <col min="6164" max="6164" width="11" bestFit="1" customWidth="1"/>
    <col min="6165" max="6165" width="11.33203125" bestFit="1" customWidth="1"/>
    <col min="6167" max="6167" width="11" bestFit="1" customWidth="1"/>
    <col min="6168" max="6169" width="8.88671875" bestFit="1" customWidth="1"/>
    <col min="6170" max="6170" width="12.88671875" bestFit="1" customWidth="1"/>
    <col min="6172" max="6172" width="12.88671875" bestFit="1" customWidth="1"/>
    <col min="6173" max="6173" width="11.33203125" bestFit="1" customWidth="1"/>
    <col min="6175" max="6175" width="8.88671875" bestFit="1" customWidth="1"/>
    <col min="6176" max="6176" width="12.88671875" bestFit="1" customWidth="1"/>
    <col min="6177" max="6177" width="11.33203125" bestFit="1" customWidth="1"/>
    <col min="6179" max="6179" width="8.88671875" bestFit="1" customWidth="1"/>
    <col min="6180" max="6180" width="11.33203125" bestFit="1" customWidth="1"/>
    <col min="6181" max="6181" width="14.109375" bestFit="1" customWidth="1"/>
    <col min="6402" max="6402" width="4.88671875" customWidth="1"/>
    <col min="6403" max="6404" width="11" bestFit="1" customWidth="1"/>
    <col min="6406" max="6407" width="11" bestFit="1" customWidth="1"/>
    <col min="6408" max="6408" width="7.88671875" bestFit="1" customWidth="1"/>
    <col min="6410" max="6410" width="10.21875" bestFit="1" customWidth="1"/>
    <col min="6411" max="6411" width="11" bestFit="1" customWidth="1"/>
    <col min="6413" max="6413" width="12.44140625" customWidth="1"/>
    <col min="6414" max="6414" width="7.109375" bestFit="1" customWidth="1"/>
    <col min="6415" max="6415" width="10.21875" bestFit="1" customWidth="1"/>
    <col min="6416" max="6416" width="14.109375" bestFit="1" customWidth="1"/>
    <col min="6417" max="6417" width="11" bestFit="1" customWidth="1"/>
    <col min="6418" max="6419" width="10.109375" bestFit="1" customWidth="1"/>
    <col min="6420" max="6420" width="11" bestFit="1" customWidth="1"/>
    <col min="6421" max="6421" width="11.33203125" bestFit="1" customWidth="1"/>
    <col min="6423" max="6423" width="11" bestFit="1" customWidth="1"/>
    <col min="6424" max="6425" width="8.88671875" bestFit="1" customWidth="1"/>
    <col min="6426" max="6426" width="12.88671875" bestFit="1" customWidth="1"/>
    <col min="6428" max="6428" width="12.88671875" bestFit="1" customWidth="1"/>
    <col min="6429" max="6429" width="11.33203125" bestFit="1" customWidth="1"/>
    <col min="6431" max="6431" width="8.88671875" bestFit="1" customWidth="1"/>
    <col min="6432" max="6432" width="12.88671875" bestFit="1" customWidth="1"/>
    <col min="6433" max="6433" width="11.33203125" bestFit="1" customWidth="1"/>
    <col min="6435" max="6435" width="8.88671875" bestFit="1" customWidth="1"/>
    <col min="6436" max="6436" width="11.33203125" bestFit="1" customWidth="1"/>
    <col min="6437" max="6437" width="14.109375" bestFit="1" customWidth="1"/>
    <col min="6658" max="6658" width="4.88671875" customWidth="1"/>
    <col min="6659" max="6660" width="11" bestFit="1" customWidth="1"/>
    <col min="6662" max="6663" width="11" bestFit="1" customWidth="1"/>
    <col min="6664" max="6664" width="7.88671875" bestFit="1" customWidth="1"/>
    <col min="6666" max="6666" width="10.21875" bestFit="1" customWidth="1"/>
    <col min="6667" max="6667" width="11" bestFit="1" customWidth="1"/>
    <col min="6669" max="6669" width="12.44140625" customWidth="1"/>
    <col min="6670" max="6670" width="7.109375" bestFit="1" customWidth="1"/>
    <col min="6671" max="6671" width="10.21875" bestFit="1" customWidth="1"/>
    <col min="6672" max="6672" width="14.109375" bestFit="1" customWidth="1"/>
    <col min="6673" max="6673" width="11" bestFit="1" customWidth="1"/>
    <col min="6674" max="6675" width="10.109375" bestFit="1" customWidth="1"/>
    <col min="6676" max="6676" width="11" bestFit="1" customWidth="1"/>
    <col min="6677" max="6677" width="11.33203125" bestFit="1" customWidth="1"/>
    <col min="6679" max="6679" width="11" bestFit="1" customWidth="1"/>
    <col min="6680" max="6681" width="8.88671875" bestFit="1" customWidth="1"/>
    <col min="6682" max="6682" width="12.88671875" bestFit="1" customWidth="1"/>
    <col min="6684" max="6684" width="12.88671875" bestFit="1" customWidth="1"/>
    <col min="6685" max="6685" width="11.33203125" bestFit="1" customWidth="1"/>
    <col min="6687" max="6687" width="8.88671875" bestFit="1" customWidth="1"/>
    <col min="6688" max="6688" width="12.88671875" bestFit="1" customWidth="1"/>
    <col min="6689" max="6689" width="11.33203125" bestFit="1" customWidth="1"/>
    <col min="6691" max="6691" width="8.88671875" bestFit="1" customWidth="1"/>
    <col min="6692" max="6692" width="11.33203125" bestFit="1" customWidth="1"/>
    <col min="6693" max="6693" width="14.109375" bestFit="1" customWidth="1"/>
    <col min="6914" max="6914" width="4.88671875" customWidth="1"/>
    <col min="6915" max="6916" width="11" bestFit="1" customWidth="1"/>
    <col min="6918" max="6919" width="11" bestFit="1" customWidth="1"/>
    <col min="6920" max="6920" width="7.88671875" bestFit="1" customWidth="1"/>
    <col min="6922" max="6922" width="10.21875" bestFit="1" customWidth="1"/>
    <col min="6923" max="6923" width="11" bestFit="1" customWidth="1"/>
    <col min="6925" max="6925" width="12.44140625" customWidth="1"/>
    <col min="6926" max="6926" width="7.109375" bestFit="1" customWidth="1"/>
    <col min="6927" max="6927" width="10.21875" bestFit="1" customWidth="1"/>
    <col min="6928" max="6928" width="14.109375" bestFit="1" customWidth="1"/>
    <col min="6929" max="6929" width="11" bestFit="1" customWidth="1"/>
    <col min="6930" max="6931" width="10.109375" bestFit="1" customWidth="1"/>
    <col min="6932" max="6932" width="11" bestFit="1" customWidth="1"/>
    <col min="6933" max="6933" width="11.33203125" bestFit="1" customWidth="1"/>
    <col min="6935" max="6935" width="11" bestFit="1" customWidth="1"/>
    <col min="6936" max="6937" width="8.88671875" bestFit="1" customWidth="1"/>
    <col min="6938" max="6938" width="12.88671875" bestFit="1" customWidth="1"/>
    <col min="6940" max="6940" width="12.88671875" bestFit="1" customWidth="1"/>
    <col min="6941" max="6941" width="11.33203125" bestFit="1" customWidth="1"/>
    <col min="6943" max="6943" width="8.88671875" bestFit="1" customWidth="1"/>
    <col min="6944" max="6944" width="12.88671875" bestFit="1" customWidth="1"/>
    <col min="6945" max="6945" width="11.33203125" bestFit="1" customWidth="1"/>
    <col min="6947" max="6947" width="8.88671875" bestFit="1" customWidth="1"/>
    <col min="6948" max="6948" width="11.33203125" bestFit="1" customWidth="1"/>
    <col min="6949" max="6949" width="14.109375" bestFit="1" customWidth="1"/>
    <col min="7170" max="7170" width="4.88671875" customWidth="1"/>
    <col min="7171" max="7172" width="11" bestFit="1" customWidth="1"/>
    <col min="7174" max="7175" width="11" bestFit="1" customWidth="1"/>
    <col min="7176" max="7176" width="7.88671875" bestFit="1" customWidth="1"/>
    <col min="7178" max="7178" width="10.21875" bestFit="1" customWidth="1"/>
    <col min="7179" max="7179" width="11" bestFit="1" customWidth="1"/>
    <col min="7181" max="7181" width="12.44140625" customWidth="1"/>
    <col min="7182" max="7182" width="7.109375" bestFit="1" customWidth="1"/>
    <col min="7183" max="7183" width="10.21875" bestFit="1" customWidth="1"/>
    <col min="7184" max="7184" width="14.109375" bestFit="1" customWidth="1"/>
    <col min="7185" max="7185" width="11" bestFit="1" customWidth="1"/>
    <col min="7186" max="7187" width="10.109375" bestFit="1" customWidth="1"/>
    <col min="7188" max="7188" width="11" bestFit="1" customWidth="1"/>
    <col min="7189" max="7189" width="11.33203125" bestFit="1" customWidth="1"/>
    <col min="7191" max="7191" width="11" bestFit="1" customWidth="1"/>
    <col min="7192" max="7193" width="8.88671875" bestFit="1" customWidth="1"/>
    <col min="7194" max="7194" width="12.88671875" bestFit="1" customWidth="1"/>
    <col min="7196" max="7196" width="12.88671875" bestFit="1" customWidth="1"/>
    <col min="7197" max="7197" width="11.33203125" bestFit="1" customWidth="1"/>
    <col min="7199" max="7199" width="8.88671875" bestFit="1" customWidth="1"/>
    <col min="7200" max="7200" width="12.88671875" bestFit="1" customWidth="1"/>
    <col min="7201" max="7201" width="11.33203125" bestFit="1" customWidth="1"/>
    <col min="7203" max="7203" width="8.88671875" bestFit="1" customWidth="1"/>
    <col min="7204" max="7204" width="11.33203125" bestFit="1" customWidth="1"/>
    <col min="7205" max="7205" width="14.109375" bestFit="1" customWidth="1"/>
    <col min="7426" max="7426" width="4.88671875" customWidth="1"/>
    <col min="7427" max="7428" width="11" bestFit="1" customWidth="1"/>
    <col min="7430" max="7431" width="11" bestFit="1" customWidth="1"/>
    <col min="7432" max="7432" width="7.88671875" bestFit="1" customWidth="1"/>
    <col min="7434" max="7434" width="10.21875" bestFit="1" customWidth="1"/>
    <col min="7435" max="7435" width="11" bestFit="1" customWidth="1"/>
    <col min="7437" max="7437" width="12.44140625" customWidth="1"/>
    <col min="7438" max="7438" width="7.109375" bestFit="1" customWidth="1"/>
    <col min="7439" max="7439" width="10.21875" bestFit="1" customWidth="1"/>
    <col min="7440" max="7440" width="14.109375" bestFit="1" customWidth="1"/>
    <col min="7441" max="7441" width="11" bestFit="1" customWidth="1"/>
    <col min="7442" max="7443" width="10.109375" bestFit="1" customWidth="1"/>
    <col min="7444" max="7444" width="11" bestFit="1" customWidth="1"/>
    <col min="7445" max="7445" width="11.33203125" bestFit="1" customWidth="1"/>
    <col min="7447" max="7447" width="11" bestFit="1" customWidth="1"/>
    <col min="7448" max="7449" width="8.88671875" bestFit="1" customWidth="1"/>
    <col min="7450" max="7450" width="12.88671875" bestFit="1" customWidth="1"/>
    <col min="7452" max="7452" width="12.88671875" bestFit="1" customWidth="1"/>
    <col min="7453" max="7453" width="11.33203125" bestFit="1" customWidth="1"/>
    <col min="7455" max="7455" width="8.88671875" bestFit="1" customWidth="1"/>
    <col min="7456" max="7456" width="12.88671875" bestFit="1" customWidth="1"/>
    <col min="7457" max="7457" width="11.33203125" bestFit="1" customWidth="1"/>
    <col min="7459" max="7459" width="8.88671875" bestFit="1" customWidth="1"/>
    <col min="7460" max="7460" width="11.33203125" bestFit="1" customWidth="1"/>
    <col min="7461" max="7461" width="14.109375" bestFit="1" customWidth="1"/>
    <col min="7682" max="7682" width="4.88671875" customWidth="1"/>
    <col min="7683" max="7684" width="11" bestFit="1" customWidth="1"/>
    <col min="7686" max="7687" width="11" bestFit="1" customWidth="1"/>
    <col min="7688" max="7688" width="7.88671875" bestFit="1" customWidth="1"/>
    <col min="7690" max="7690" width="10.21875" bestFit="1" customWidth="1"/>
    <col min="7691" max="7691" width="11" bestFit="1" customWidth="1"/>
    <col min="7693" max="7693" width="12.44140625" customWidth="1"/>
    <col min="7694" max="7694" width="7.109375" bestFit="1" customWidth="1"/>
    <col min="7695" max="7695" width="10.21875" bestFit="1" customWidth="1"/>
    <col min="7696" max="7696" width="14.109375" bestFit="1" customWidth="1"/>
    <col min="7697" max="7697" width="11" bestFit="1" customWidth="1"/>
    <col min="7698" max="7699" width="10.109375" bestFit="1" customWidth="1"/>
    <col min="7700" max="7700" width="11" bestFit="1" customWidth="1"/>
    <col min="7701" max="7701" width="11.33203125" bestFit="1" customWidth="1"/>
    <col min="7703" max="7703" width="11" bestFit="1" customWidth="1"/>
    <col min="7704" max="7705" width="8.88671875" bestFit="1" customWidth="1"/>
    <col min="7706" max="7706" width="12.88671875" bestFit="1" customWidth="1"/>
    <col min="7708" max="7708" width="12.88671875" bestFit="1" customWidth="1"/>
    <col min="7709" max="7709" width="11.33203125" bestFit="1" customWidth="1"/>
    <col min="7711" max="7711" width="8.88671875" bestFit="1" customWidth="1"/>
    <col min="7712" max="7712" width="12.88671875" bestFit="1" customWidth="1"/>
    <col min="7713" max="7713" width="11.33203125" bestFit="1" customWidth="1"/>
    <col min="7715" max="7715" width="8.88671875" bestFit="1" customWidth="1"/>
    <col min="7716" max="7716" width="11.33203125" bestFit="1" customWidth="1"/>
    <col min="7717" max="7717" width="14.109375" bestFit="1" customWidth="1"/>
    <col min="7938" max="7938" width="4.88671875" customWidth="1"/>
    <col min="7939" max="7940" width="11" bestFit="1" customWidth="1"/>
    <col min="7942" max="7943" width="11" bestFit="1" customWidth="1"/>
    <col min="7944" max="7944" width="7.88671875" bestFit="1" customWidth="1"/>
    <col min="7946" max="7946" width="10.21875" bestFit="1" customWidth="1"/>
    <col min="7947" max="7947" width="11" bestFit="1" customWidth="1"/>
    <col min="7949" max="7949" width="12.44140625" customWidth="1"/>
    <col min="7950" max="7950" width="7.109375" bestFit="1" customWidth="1"/>
    <col min="7951" max="7951" width="10.21875" bestFit="1" customWidth="1"/>
    <col min="7952" max="7952" width="14.109375" bestFit="1" customWidth="1"/>
    <col min="7953" max="7953" width="11" bestFit="1" customWidth="1"/>
    <col min="7954" max="7955" width="10.109375" bestFit="1" customWidth="1"/>
    <col min="7956" max="7956" width="11" bestFit="1" customWidth="1"/>
    <col min="7957" max="7957" width="11.33203125" bestFit="1" customWidth="1"/>
    <col min="7959" max="7959" width="11" bestFit="1" customWidth="1"/>
    <col min="7960" max="7961" width="8.88671875" bestFit="1" customWidth="1"/>
    <col min="7962" max="7962" width="12.88671875" bestFit="1" customWidth="1"/>
    <col min="7964" max="7964" width="12.88671875" bestFit="1" customWidth="1"/>
    <col min="7965" max="7965" width="11.33203125" bestFit="1" customWidth="1"/>
    <col min="7967" max="7967" width="8.88671875" bestFit="1" customWidth="1"/>
    <col min="7968" max="7968" width="12.88671875" bestFit="1" customWidth="1"/>
    <col min="7969" max="7969" width="11.33203125" bestFit="1" customWidth="1"/>
    <col min="7971" max="7971" width="8.88671875" bestFit="1" customWidth="1"/>
    <col min="7972" max="7972" width="11.33203125" bestFit="1" customWidth="1"/>
    <col min="7973" max="7973" width="14.109375" bestFit="1" customWidth="1"/>
    <col min="8194" max="8194" width="4.88671875" customWidth="1"/>
    <col min="8195" max="8196" width="11" bestFit="1" customWidth="1"/>
    <col min="8198" max="8199" width="11" bestFit="1" customWidth="1"/>
    <col min="8200" max="8200" width="7.88671875" bestFit="1" customWidth="1"/>
    <col min="8202" max="8202" width="10.21875" bestFit="1" customWidth="1"/>
    <col min="8203" max="8203" width="11" bestFit="1" customWidth="1"/>
    <col min="8205" max="8205" width="12.44140625" customWidth="1"/>
    <col min="8206" max="8206" width="7.109375" bestFit="1" customWidth="1"/>
    <col min="8207" max="8207" width="10.21875" bestFit="1" customWidth="1"/>
    <col min="8208" max="8208" width="14.109375" bestFit="1" customWidth="1"/>
    <col min="8209" max="8209" width="11" bestFit="1" customWidth="1"/>
    <col min="8210" max="8211" width="10.109375" bestFit="1" customWidth="1"/>
    <col min="8212" max="8212" width="11" bestFit="1" customWidth="1"/>
    <col min="8213" max="8213" width="11.33203125" bestFit="1" customWidth="1"/>
    <col min="8215" max="8215" width="11" bestFit="1" customWidth="1"/>
    <col min="8216" max="8217" width="8.88671875" bestFit="1" customWidth="1"/>
    <col min="8218" max="8218" width="12.88671875" bestFit="1" customWidth="1"/>
    <col min="8220" max="8220" width="12.88671875" bestFit="1" customWidth="1"/>
    <col min="8221" max="8221" width="11.33203125" bestFit="1" customWidth="1"/>
    <col min="8223" max="8223" width="8.88671875" bestFit="1" customWidth="1"/>
    <col min="8224" max="8224" width="12.88671875" bestFit="1" customWidth="1"/>
    <col min="8225" max="8225" width="11.33203125" bestFit="1" customWidth="1"/>
    <col min="8227" max="8227" width="8.88671875" bestFit="1" customWidth="1"/>
    <col min="8228" max="8228" width="11.33203125" bestFit="1" customWidth="1"/>
    <col min="8229" max="8229" width="14.109375" bestFit="1" customWidth="1"/>
    <col min="8450" max="8450" width="4.88671875" customWidth="1"/>
    <col min="8451" max="8452" width="11" bestFit="1" customWidth="1"/>
    <col min="8454" max="8455" width="11" bestFit="1" customWidth="1"/>
    <col min="8456" max="8456" width="7.88671875" bestFit="1" customWidth="1"/>
    <col min="8458" max="8458" width="10.21875" bestFit="1" customWidth="1"/>
    <col min="8459" max="8459" width="11" bestFit="1" customWidth="1"/>
    <col min="8461" max="8461" width="12.44140625" customWidth="1"/>
    <col min="8462" max="8462" width="7.109375" bestFit="1" customWidth="1"/>
    <col min="8463" max="8463" width="10.21875" bestFit="1" customWidth="1"/>
    <col min="8464" max="8464" width="14.109375" bestFit="1" customWidth="1"/>
    <col min="8465" max="8465" width="11" bestFit="1" customWidth="1"/>
    <col min="8466" max="8467" width="10.109375" bestFit="1" customWidth="1"/>
    <col min="8468" max="8468" width="11" bestFit="1" customWidth="1"/>
    <col min="8469" max="8469" width="11.33203125" bestFit="1" customWidth="1"/>
    <col min="8471" max="8471" width="11" bestFit="1" customWidth="1"/>
    <col min="8472" max="8473" width="8.88671875" bestFit="1" customWidth="1"/>
    <col min="8474" max="8474" width="12.88671875" bestFit="1" customWidth="1"/>
    <col min="8476" max="8476" width="12.88671875" bestFit="1" customWidth="1"/>
    <col min="8477" max="8477" width="11.33203125" bestFit="1" customWidth="1"/>
    <col min="8479" max="8479" width="8.88671875" bestFit="1" customWidth="1"/>
    <col min="8480" max="8480" width="12.88671875" bestFit="1" customWidth="1"/>
    <col min="8481" max="8481" width="11.33203125" bestFit="1" customWidth="1"/>
    <col min="8483" max="8483" width="8.88671875" bestFit="1" customWidth="1"/>
    <col min="8484" max="8484" width="11.33203125" bestFit="1" customWidth="1"/>
    <col min="8485" max="8485" width="14.109375" bestFit="1" customWidth="1"/>
    <col min="8706" max="8706" width="4.88671875" customWidth="1"/>
    <col min="8707" max="8708" width="11" bestFit="1" customWidth="1"/>
    <col min="8710" max="8711" width="11" bestFit="1" customWidth="1"/>
    <col min="8712" max="8712" width="7.88671875" bestFit="1" customWidth="1"/>
    <col min="8714" max="8714" width="10.21875" bestFit="1" customWidth="1"/>
    <col min="8715" max="8715" width="11" bestFit="1" customWidth="1"/>
    <col min="8717" max="8717" width="12.44140625" customWidth="1"/>
    <col min="8718" max="8718" width="7.109375" bestFit="1" customWidth="1"/>
    <col min="8719" max="8719" width="10.21875" bestFit="1" customWidth="1"/>
    <col min="8720" max="8720" width="14.109375" bestFit="1" customWidth="1"/>
    <col min="8721" max="8721" width="11" bestFit="1" customWidth="1"/>
    <col min="8722" max="8723" width="10.109375" bestFit="1" customWidth="1"/>
    <col min="8724" max="8724" width="11" bestFit="1" customWidth="1"/>
    <col min="8725" max="8725" width="11.33203125" bestFit="1" customWidth="1"/>
    <col min="8727" max="8727" width="11" bestFit="1" customWidth="1"/>
    <col min="8728" max="8729" width="8.88671875" bestFit="1" customWidth="1"/>
    <col min="8730" max="8730" width="12.88671875" bestFit="1" customWidth="1"/>
    <col min="8732" max="8732" width="12.88671875" bestFit="1" customWidth="1"/>
    <col min="8733" max="8733" width="11.33203125" bestFit="1" customWidth="1"/>
    <col min="8735" max="8735" width="8.88671875" bestFit="1" customWidth="1"/>
    <col min="8736" max="8736" width="12.88671875" bestFit="1" customWidth="1"/>
    <col min="8737" max="8737" width="11.33203125" bestFit="1" customWidth="1"/>
    <col min="8739" max="8739" width="8.88671875" bestFit="1" customWidth="1"/>
    <col min="8740" max="8740" width="11.33203125" bestFit="1" customWidth="1"/>
    <col min="8741" max="8741" width="14.109375" bestFit="1" customWidth="1"/>
    <col min="8962" max="8962" width="4.88671875" customWidth="1"/>
    <col min="8963" max="8964" width="11" bestFit="1" customWidth="1"/>
    <col min="8966" max="8967" width="11" bestFit="1" customWidth="1"/>
    <col min="8968" max="8968" width="7.88671875" bestFit="1" customWidth="1"/>
    <col min="8970" max="8970" width="10.21875" bestFit="1" customWidth="1"/>
    <col min="8971" max="8971" width="11" bestFit="1" customWidth="1"/>
    <col min="8973" max="8973" width="12.44140625" customWidth="1"/>
    <col min="8974" max="8974" width="7.109375" bestFit="1" customWidth="1"/>
    <col min="8975" max="8975" width="10.21875" bestFit="1" customWidth="1"/>
    <col min="8976" max="8976" width="14.109375" bestFit="1" customWidth="1"/>
    <col min="8977" max="8977" width="11" bestFit="1" customWidth="1"/>
    <col min="8978" max="8979" width="10.109375" bestFit="1" customWidth="1"/>
    <col min="8980" max="8980" width="11" bestFit="1" customWidth="1"/>
    <col min="8981" max="8981" width="11.33203125" bestFit="1" customWidth="1"/>
    <col min="8983" max="8983" width="11" bestFit="1" customWidth="1"/>
    <col min="8984" max="8985" width="8.88671875" bestFit="1" customWidth="1"/>
    <col min="8986" max="8986" width="12.88671875" bestFit="1" customWidth="1"/>
    <col min="8988" max="8988" width="12.88671875" bestFit="1" customWidth="1"/>
    <col min="8989" max="8989" width="11.33203125" bestFit="1" customWidth="1"/>
    <col min="8991" max="8991" width="8.88671875" bestFit="1" customWidth="1"/>
    <col min="8992" max="8992" width="12.88671875" bestFit="1" customWidth="1"/>
    <col min="8993" max="8993" width="11.33203125" bestFit="1" customWidth="1"/>
    <col min="8995" max="8995" width="8.88671875" bestFit="1" customWidth="1"/>
    <col min="8996" max="8996" width="11.33203125" bestFit="1" customWidth="1"/>
    <col min="8997" max="8997" width="14.109375" bestFit="1" customWidth="1"/>
    <col min="9218" max="9218" width="4.88671875" customWidth="1"/>
    <col min="9219" max="9220" width="11" bestFit="1" customWidth="1"/>
    <col min="9222" max="9223" width="11" bestFit="1" customWidth="1"/>
    <col min="9224" max="9224" width="7.88671875" bestFit="1" customWidth="1"/>
    <col min="9226" max="9226" width="10.21875" bestFit="1" customWidth="1"/>
    <col min="9227" max="9227" width="11" bestFit="1" customWidth="1"/>
    <col min="9229" max="9229" width="12.44140625" customWidth="1"/>
    <col min="9230" max="9230" width="7.109375" bestFit="1" customWidth="1"/>
    <col min="9231" max="9231" width="10.21875" bestFit="1" customWidth="1"/>
    <col min="9232" max="9232" width="14.109375" bestFit="1" customWidth="1"/>
    <col min="9233" max="9233" width="11" bestFit="1" customWidth="1"/>
    <col min="9234" max="9235" width="10.109375" bestFit="1" customWidth="1"/>
    <col min="9236" max="9236" width="11" bestFit="1" customWidth="1"/>
    <col min="9237" max="9237" width="11.33203125" bestFit="1" customWidth="1"/>
    <col min="9239" max="9239" width="11" bestFit="1" customWidth="1"/>
    <col min="9240" max="9241" width="8.88671875" bestFit="1" customWidth="1"/>
    <col min="9242" max="9242" width="12.88671875" bestFit="1" customWidth="1"/>
    <col min="9244" max="9244" width="12.88671875" bestFit="1" customWidth="1"/>
    <col min="9245" max="9245" width="11.33203125" bestFit="1" customWidth="1"/>
    <col min="9247" max="9247" width="8.88671875" bestFit="1" customWidth="1"/>
    <col min="9248" max="9248" width="12.88671875" bestFit="1" customWidth="1"/>
    <col min="9249" max="9249" width="11.33203125" bestFit="1" customWidth="1"/>
    <col min="9251" max="9251" width="8.88671875" bestFit="1" customWidth="1"/>
    <col min="9252" max="9252" width="11.33203125" bestFit="1" customWidth="1"/>
    <col min="9253" max="9253" width="14.109375" bestFit="1" customWidth="1"/>
    <col min="9474" max="9474" width="4.88671875" customWidth="1"/>
    <col min="9475" max="9476" width="11" bestFit="1" customWidth="1"/>
    <col min="9478" max="9479" width="11" bestFit="1" customWidth="1"/>
    <col min="9480" max="9480" width="7.88671875" bestFit="1" customWidth="1"/>
    <col min="9482" max="9482" width="10.21875" bestFit="1" customWidth="1"/>
    <col min="9483" max="9483" width="11" bestFit="1" customWidth="1"/>
    <col min="9485" max="9485" width="12.44140625" customWidth="1"/>
    <col min="9486" max="9486" width="7.109375" bestFit="1" customWidth="1"/>
    <col min="9487" max="9487" width="10.21875" bestFit="1" customWidth="1"/>
    <col min="9488" max="9488" width="14.109375" bestFit="1" customWidth="1"/>
    <col min="9489" max="9489" width="11" bestFit="1" customWidth="1"/>
    <col min="9490" max="9491" width="10.109375" bestFit="1" customWidth="1"/>
    <col min="9492" max="9492" width="11" bestFit="1" customWidth="1"/>
    <col min="9493" max="9493" width="11.33203125" bestFit="1" customWidth="1"/>
    <col min="9495" max="9495" width="11" bestFit="1" customWidth="1"/>
    <col min="9496" max="9497" width="8.88671875" bestFit="1" customWidth="1"/>
    <col min="9498" max="9498" width="12.88671875" bestFit="1" customWidth="1"/>
    <col min="9500" max="9500" width="12.88671875" bestFit="1" customWidth="1"/>
    <col min="9501" max="9501" width="11.33203125" bestFit="1" customWidth="1"/>
    <col min="9503" max="9503" width="8.88671875" bestFit="1" customWidth="1"/>
    <col min="9504" max="9504" width="12.88671875" bestFit="1" customWidth="1"/>
    <col min="9505" max="9505" width="11.33203125" bestFit="1" customWidth="1"/>
    <col min="9507" max="9507" width="8.88671875" bestFit="1" customWidth="1"/>
    <col min="9508" max="9508" width="11.33203125" bestFit="1" customWidth="1"/>
    <col min="9509" max="9509" width="14.109375" bestFit="1" customWidth="1"/>
    <col min="9730" max="9730" width="4.88671875" customWidth="1"/>
    <col min="9731" max="9732" width="11" bestFit="1" customWidth="1"/>
    <col min="9734" max="9735" width="11" bestFit="1" customWidth="1"/>
    <col min="9736" max="9736" width="7.88671875" bestFit="1" customWidth="1"/>
    <col min="9738" max="9738" width="10.21875" bestFit="1" customWidth="1"/>
    <col min="9739" max="9739" width="11" bestFit="1" customWidth="1"/>
    <col min="9741" max="9741" width="12.44140625" customWidth="1"/>
    <col min="9742" max="9742" width="7.109375" bestFit="1" customWidth="1"/>
    <col min="9743" max="9743" width="10.21875" bestFit="1" customWidth="1"/>
    <col min="9744" max="9744" width="14.109375" bestFit="1" customWidth="1"/>
    <col min="9745" max="9745" width="11" bestFit="1" customWidth="1"/>
    <col min="9746" max="9747" width="10.109375" bestFit="1" customWidth="1"/>
    <col min="9748" max="9748" width="11" bestFit="1" customWidth="1"/>
    <col min="9749" max="9749" width="11.33203125" bestFit="1" customWidth="1"/>
    <col min="9751" max="9751" width="11" bestFit="1" customWidth="1"/>
    <col min="9752" max="9753" width="8.88671875" bestFit="1" customWidth="1"/>
    <col min="9754" max="9754" width="12.88671875" bestFit="1" customWidth="1"/>
    <col min="9756" max="9756" width="12.88671875" bestFit="1" customWidth="1"/>
    <col min="9757" max="9757" width="11.33203125" bestFit="1" customWidth="1"/>
    <col min="9759" max="9759" width="8.88671875" bestFit="1" customWidth="1"/>
    <col min="9760" max="9760" width="12.88671875" bestFit="1" customWidth="1"/>
    <col min="9761" max="9761" width="11.33203125" bestFit="1" customWidth="1"/>
    <col min="9763" max="9763" width="8.88671875" bestFit="1" customWidth="1"/>
    <col min="9764" max="9764" width="11.33203125" bestFit="1" customWidth="1"/>
    <col min="9765" max="9765" width="14.109375" bestFit="1" customWidth="1"/>
    <col min="9986" max="9986" width="4.88671875" customWidth="1"/>
    <col min="9987" max="9988" width="11" bestFit="1" customWidth="1"/>
    <col min="9990" max="9991" width="11" bestFit="1" customWidth="1"/>
    <col min="9992" max="9992" width="7.88671875" bestFit="1" customWidth="1"/>
    <col min="9994" max="9994" width="10.21875" bestFit="1" customWidth="1"/>
    <col min="9995" max="9995" width="11" bestFit="1" customWidth="1"/>
    <col min="9997" max="9997" width="12.44140625" customWidth="1"/>
    <col min="9998" max="9998" width="7.109375" bestFit="1" customWidth="1"/>
    <col min="9999" max="9999" width="10.21875" bestFit="1" customWidth="1"/>
    <col min="10000" max="10000" width="14.109375" bestFit="1" customWidth="1"/>
    <col min="10001" max="10001" width="11" bestFit="1" customWidth="1"/>
    <col min="10002" max="10003" width="10.109375" bestFit="1" customWidth="1"/>
    <col min="10004" max="10004" width="11" bestFit="1" customWidth="1"/>
    <col min="10005" max="10005" width="11.33203125" bestFit="1" customWidth="1"/>
    <col min="10007" max="10007" width="11" bestFit="1" customWidth="1"/>
    <col min="10008" max="10009" width="8.88671875" bestFit="1" customWidth="1"/>
    <col min="10010" max="10010" width="12.88671875" bestFit="1" customWidth="1"/>
    <col min="10012" max="10012" width="12.88671875" bestFit="1" customWidth="1"/>
    <col min="10013" max="10013" width="11.33203125" bestFit="1" customWidth="1"/>
    <col min="10015" max="10015" width="8.88671875" bestFit="1" customWidth="1"/>
    <col min="10016" max="10016" width="12.88671875" bestFit="1" customWidth="1"/>
    <col min="10017" max="10017" width="11.33203125" bestFit="1" customWidth="1"/>
    <col min="10019" max="10019" width="8.88671875" bestFit="1" customWidth="1"/>
    <col min="10020" max="10020" width="11.33203125" bestFit="1" customWidth="1"/>
    <col min="10021" max="10021" width="14.109375" bestFit="1" customWidth="1"/>
    <col min="10242" max="10242" width="4.88671875" customWidth="1"/>
    <col min="10243" max="10244" width="11" bestFit="1" customWidth="1"/>
    <col min="10246" max="10247" width="11" bestFit="1" customWidth="1"/>
    <col min="10248" max="10248" width="7.88671875" bestFit="1" customWidth="1"/>
    <col min="10250" max="10250" width="10.21875" bestFit="1" customWidth="1"/>
    <col min="10251" max="10251" width="11" bestFit="1" customWidth="1"/>
    <col min="10253" max="10253" width="12.44140625" customWidth="1"/>
    <col min="10254" max="10254" width="7.109375" bestFit="1" customWidth="1"/>
    <col min="10255" max="10255" width="10.21875" bestFit="1" customWidth="1"/>
    <col min="10256" max="10256" width="14.109375" bestFit="1" customWidth="1"/>
    <col min="10257" max="10257" width="11" bestFit="1" customWidth="1"/>
    <col min="10258" max="10259" width="10.109375" bestFit="1" customWidth="1"/>
    <col min="10260" max="10260" width="11" bestFit="1" customWidth="1"/>
    <col min="10261" max="10261" width="11.33203125" bestFit="1" customWidth="1"/>
    <col min="10263" max="10263" width="11" bestFit="1" customWidth="1"/>
    <col min="10264" max="10265" width="8.88671875" bestFit="1" customWidth="1"/>
    <col min="10266" max="10266" width="12.88671875" bestFit="1" customWidth="1"/>
    <col min="10268" max="10268" width="12.88671875" bestFit="1" customWidth="1"/>
    <col min="10269" max="10269" width="11.33203125" bestFit="1" customWidth="1"/>
    <col min="10271" max="10271" width="8.88671875" bestFit="1" customWidth="1"/>
    <col min="10272" max="10272" width="12.88671875" bestFit="1" customWidth="1"/>
    <col min="10273" max="10273" width="11.33203125" bestFit="1" customWidth="1"/>
    <col min="10275" max="10275" width="8.88671875" bestFit="1" customWidth="1"/>
    <col min="10276" max="10276" width="11.33203125" bestFit="1" customWidth="1"/>
    <col min="10277" max="10277" width="14.109375" bestFit="1" customWidth="1"/>
    <col min="10498" max="10498" width="4.88671875" customWidth="1"/>
    <col min="10499" max="10500" width="11" bestFit="1" customWidth="1"/>
    <col min="10502" max="10503" width="11" bestFit="1" customWidth="1"/>
    <col min="10504" max="10504" width="7.88671875" bestFit="1" customWidth="1"/>
    <col min="10506" max="10506" width="10.21875" bestFit="1" customWidth="1"/>
    <col min="10507" max="10507" width="11" bestFit="1" customWidth="1"/>
    <col min="10509" max="10509" width="12.44140625" customWidth="1"/>
    <col min="10510" max="10510" width="7.109375" bestFit="1" customWidth="1"/>
    <col min="10511" max="10511" width="10.21875" bestFit="1" customWidth="1"/>
    <col min="10512" max="10512" width="14.109375" bestFit="1" customWidth="1"/>
    <col min="10513" max="10513" width="11" bestFit="1" customWidth="1"/>
    <col min="10514" max="10515" width="10.109375" bestFit="1" customWidth="1"/>
    <col min="10516" max="10516" width="11" bestFit="1" customWidth="1"/>
    <col min="10517" max="10517" width="11.33203125" bestFit="1" customWidth="1"/>
    <col min="10519" max="10519" width="11" bestFit="1" customWidth="1"/>
    <col min="10520" max="10521" width="8.88671875" bestFit="1" customWidth="1"/>
    <col min="10522" max="10522" width="12.88671875" bestFit="1" customWidth="1"/>
    <col min="10524" max="10524" width="12.88671875" bestFit="1" customWidth="1"/>
    <col min="10525" max="10525" width="11.33203125" bestFit="1" customWidth="1"/>
    <col min="10527" max="10527" width="8.88671875" bestFit="1" customWidth="1"/>
    <col min="10528" max="10528" width="12.88671875" bestFit="1" customWidth="1"/>
    <col min="10529" max="10529" width="11.33203125" bestFit="1" customWidth="1"/>
    <col min="10531" max="10531" width="8.88671875" bestFit="1" customWidth="1"/>
    <col min="10532" max="10532" width="11.33203125" bestFit="1" customWidth="1"/>
    <col min="10533" max="10533" width="14.109375" bestFit="1" customWidth="1"/>
    <col min="10754" max="10754" width="4.88671875" customWidth="1"/>
    <col min="10755" max="10756" width="11" bestFit="1" customWidth="1"/>
    <col min="10758" max="10759" width="11" bestFit="1" customWidth="1"/>
    <col min="10760" max="10760" width="7.88671875" bestFit="1" customWidth="1"/>
    <col min="10762" max="10762" width="10.21875" bestFit="1" customWidth="1"/>
    <col min="10763" max="10763" width="11" bestFit="1" customWidth="1"/>
    <col min="10765" max="10765" width="12.44140625" customWidth="1"/>
    <col min="10766" max="10766" width="7.109375" bestFit="1" customWidth="1"/>
    <col min="10767" max="10767" width="10.21875" bestFit="1" customWidth="1"/>
    <col min="10768" max="10768" width="14.109375" bestFit="1" customWidth="1"/>
    <col min="10769" max="10769" width="11" bestFit="1" customWidth="1"/>
    <col min="10770" max="10771" width="10.109375" bestFit="1" customWidth="1"/>
    <col min="10772" max="10772" width="11" bestFit="1" customWidth="1"/>
    <col min="10773" max="10773" width="11.33203125" bestFit="1" customWidth="1"/>
    <col min="10775" max="10775" width="11" bestFit="1" customWidth="1"/>
    <col min="10776" max="10777" width="8.88671875" bestFit="1" customWidth="1"/>
    <col min="10778" max="10778" width="12.88671875" bestFit="1" customWidth="1"/>
    <col min="10780" max="10780" width="12.88671875" bestFit="1" customWidth="1"/>
    <col min="10781" max="10781" width="11.33203125" bestFit="1" customWidth="1"/>
    <col min="10783" max="10783" width="8.88671875" bestFit="1" customWidth="1"/>
    <col min="10784" max="10784" width="12.88671875" bestFit="1" customWidth="1"/>
    <col min="10785" max="10785" width="11.33203125" bestFit="1" customWidth="1"/>
    <col min="10787" max="10787" width="8.88671875" bestFit="1" customWidth="1"/>
    <col min="10788" max="10788" width="11.33203125" bestFit="1" customWidth="1"/>
    <col min="10789" max="10789" width="14.109375" bestFit="1" customWidth="1"/>
    <col min="11010" max="11010" width="4.88671875" customWidth="1"/>
    <col min="11011" max="11012" width="11" bestFit="1" customWidth="1"/>
    <col min="11014" max="11015" width="11" bestFit="1" customWidth="1"/>
    <col min="11016" max="11016" width="7.88671875" bestFit="1" customWidth="1"/>
    <col min="11018" max="11018" width="10.21875" bestFit="1" customWidth="1"/>
    <col min="11019" max="11019" width="11" bestFit="1" customWidth="1"/>
    <col min="11021" max="11021" width="12.44140625" customWidth="1"/>
    <col min="11022" max="11022" width="7.109375" bestFit="1" customWidth="1"/>
    <col min="11023" max="11023" width="10.21875" bestFit="1" customWidth="1"/>
    <col min="11024" max="11024" width="14.109375" bestFit="1" customWidth="1"/>
    <col min="11025" max="11025" width="11" bestFit="1" customWidth="1"/>
    <col min="11026" max="11027" width="10.109375" bestFit="1" customWidth="1"/>
    <col min="11028" max="11028" width="11" bestFit="1" customWidth="1"/>
    <col min="11029" max="11029" width="11.33203125" bestFit="1" customWidth="1"/>
    <col min="11031" max="11031" width="11" bestFit="1" customWidth="1"/>
    <col min="11032" max="11033" width="8.88671875" bestFit="1" customWidth="1"/>
    <col min="11034" max="11034" width="12.88671875" bestFit="1" customWidth="1"/>
    <col min="11036" max="11036" width="12.88671875" bestFit="1" customWidth="1"/>
    <col min="11037" max="11037" width="11.33203125" bestFit="1" customWidth="1"/>
    <col min="11039" max="11039" width="8.88671875" bestFit="1" customWidth="1"/>
    <col min="11040" max="11040" width="12.88671875" bestFit="1" customWidth="1"/>
    <col min="11041" max="11041" width="11.33203125" bestFit="1" customWidth="1"/>
    <col min="11043" max="11043" width="8.88671875" bestFit="1" customWidth="1"/>
    <col min="11044" max="11044" width="11.33203125" bestFit="1" customWidth="1"/>
    <col min="11045" max="11045" width="14.109375" bestFit="1" customWidth="1"/>
    <col min="11266" max="11266" width="4.88671875" customWidth="1"/>
    <col min="11267" max="11268" width="11" bestFit="1" customWidth="1"/>
    <col min="11270" max="11271" width="11" bestFit="1" customWidth="1"/>
    <col min="11272" max="11272" width="7.88671875" bestFit="1" customWidth="1"/>
    <col min="11274" max="11274" width="10.21875" bestFit="1" customWidth="1"/>
    <col min="11275" max="11275" width="11" bestFit="1" customWidth="1"/>
    <col min="11277" max="11277" width="12.44140625" customWidth="1"/>
    <col min="11278" max="11278" width="7.109375" bestFit="1" customWidth="1"/>
    <col min="11279" max="11279" width="10.21875" bestFit="1" customWidth="1"/>
    <col min="11280" max="11280" width="14.109375" bestFit="1" customWidth="1"/>
    <col min="11281" max="11281" width="11" bestFit="1" customWidth="1"/>
    <col min="11282" max="11283" width="10.109375" bestFit="1" customWidth="1"/>
    <col min="11284" max="11284" width="11" bestFit="1" customWidth="1"/>
    <col min="11285" max="11285" width="11.33203125" bestFit="1" customWidth="1"/>
    <col min="11287" max="11287" width="11" bestFit="1" customWidth="1"/>
    <col min="11288" max="11289" width="8.88671875" bestFit="1" customWidth="1"/>
    <col min="11290" max="11290" width="12.88671875" bestFit="1" customWidth="1"/>
    <col min="11292" max="11292" width="12.88671875" bestFit="1" customWidth="1"/>
    <col min="11293" max="11293" width="11.33203125" bestFit="1" customWidth="1"/>
    <col min="11295" max="11295" width="8.88671875" bestFit="1" customWidth="1"/>
    <col min="11296" max="11296" width="12.88671875" bestFit="1" customWidth="1"/>
    <col min="11297" max="11297" width="11.33203125" bestFit="1" customWidth="1"/>
    <col min="11299" max="11299" width="8.88671875" bestFit="1" customWidth="1"/>
    <col min="11300" max="11300" width="11.33203125" bestFit="1" customWidth="1"/>
    <col min="11301" max="11301" width="14.109375" bestFit="1" customWidth="1"/>
    <col min="11522" max="11522" width="4.88671875" customWidth="1"/>
    <col min="11523" max="11524" width="11" bestFit="1" customWidth="1"/>
    <col min="11526" max="11527" width="11" bestFit="1" customWidth="1"/>
    <col min="11528" max="11528" width="7.88671875" bestFit="1" customWidth="1"/>
    <col min="11530" max="11530" width="10.21875" bestFit="1" customWidth="1"/>
    <col min="11531" max="11531" width="11" bestFit="1" customWidth="1"/>
    <col min="11533" max="11533" width="12.44140625" customWidth="1"/>
    <col min="11534" max="11534" width="7.109375" bestFit="1" customWidth="1"/>
    <col min="11535" max="11535" width="10.21875" bestFit="1" customWidth="1"/>
    <col min="11536" max="11536" width="14.109375" bestFit="1" customWidth="1"/>
    <col min="11537" max="11537" width="11" bestFit="1" customWidth="1"/>
    <col min="11538" max="11539" width="10.109375" bestFit="1" customWidth="1"/>
    <col min="11540" max="11540" width="11" bestFit="1" customWidth="1"/>
    <col min="11541" max="11541" width="11.33203125" bestFit="1" customWidth="1"/>
    <col min="11543" max="11543" width="11" bestFit="1" customWidth="1"/>
    <col min="11544" max="11545" width="8.88671875" bestFit="1" customWidth="1"/>
    <col min="11546" max="11546" width="12.88671875" bestFit="1" customWidth="1"/>
    <col min="11548" max="11548" width="12.88671875" bestFit="1" customWidth="1"/>
    <col min="11549" max="11549" width="11.33203125" bestFit="1" customWidth="1"/>
    <col min="11551" max="11551" width="8.88671875" bestFit="1" customWidth="1"/>
    <col min="11552" max="11552" width="12.88671875" bestFit="1" customWidth="1"/>
    <col min="11553" max="11553" width="11.33203125" bestFit="1" customWidth="1"/>
    <col min="11555" max="11555" width="8.88671875" bestFit="1" customWidth="1"/>
    <col min="11556" max="11556" width="11.33203125" bestFit="1" customWidth="1"/>
    <col min="11557" max="11557" width="14.109375" bestFit="1" customWidth="1"/>
    <col min="11778" max="11778" width="4.88671875" customWidth="1"/>
    <col min="11779" max="11780" width="11" bestFit="1" customWidth="1"/>
    <col min="11782" max="11783" width="11" bestFit="1" customWidth="1"/>
    <col min="11784" max="11784" width="7.88671875" bestFit="1" customWidth="1"/>
    <col min="11786" max="11786" width="10.21875" bestFit="1" customWidth="1"/>
    <col min="11787" max="11787" width="11" bestFit="1" customWidth="1"/>
    <col min="11789" max="11789" width="12.44140625" customWidth="1"/>
    <col min="11790" max="11790" width="7.109375" bestFit="1" customWidth="1"/>
    <col min="11791" max="11791" width="10.21875" bestFit="1" customWidth="1"/>
    <col min="11792" max="11792" width="14.109375" bestFit="1" customWidth="1"/>
    <col min="11793" max="11793" width="11" bestFit="1" customWidth="1"/>
    <col min="11794" max="11795" width="10.109375" bestFit="1" customWidth="1"/>
    <col min="11796" max="11796" width="11" bestFit="1" customWidth="1"/>
    <col min="11797" max="11797" width="11.33203125" bestFit="1" customWidth="1"/>
    <col min="11799" max="11799" width="11" bestFit="1" customWidth="1"/>
    <col min="11800" max="11801" width="8.88671875" bestFit="1" customWidth="1"/>
    <col min="11802" max="11802" width="12.88671875" bestFit="1" customWidth="1"/>
    <col min="11804" max="11804" width="12.88671875" bestFit="1" customWidth="1"/>
    <col min="11805" max="11805" width="11.33203125" bestFit="1" customWidth="1"/>
    <col min="11807" max="11807" width="8.88671875" bestFit="1" customWidth="1"/>
    <col min="11808" max="11808" width="12.88671875" bestFit="1" customWidth="1"/>
    <col min="11809" max="11809" width="11.33203125" bestFit="1" customWidth="1"/>
    <col min="11811" max="11811" width="8.88671875" bestFit="1" customWidth="1"/>
    <col min="11812" max="11812" width="11.33203125" bestFit="1" customWidth="1"/>
    <col min="11813" max="11813" width="14.109375" bestFit="1" customWidth="1"/>
    <col min="12034" max="12034" width="4.88671875" customWidth="1"/>
    <col min="12035" max="12036" width="11" bestFit="1" customWidth="1"/>
    <col min="12038" max="12039" width="11" bestFit="1" customWidth="1"/>
    <col min="12040" max="12040" width="7.88671875" bestFit="1" customWidth="1"/>
    <col min="12042" max="12042" width="10.21875" bestFit="1" customWidth="1"/>
    <col min="12043" max="12043" width="11" bestFit="1" customWidth="1"/>
    <col min="12045" max="12045" width="12.44140625" customWidth="1"/>
    <col min="12046" max="12046" width="7.109375" bestFit="1" customWidth="1"/>
    <col min="12047" max="12047" width="10.21875" bestFit="1" customWidth="1"/>
    <col min="12048" max="12048" width="14.109375" bestFit="1" customWidth="1"/>
    <col min="12049" max="12049" width="11" bestFit="1" customWidth="1"/>
    <col min="12050" max="12051" width="10.109375" bestFit="1" customWidth="1"/>
    <col min="12052" max="12052" width="11" bestFit="1" customWidth="1"/>
    <col min="12053" max="12053" width="11.33203125" bestFit="1" customWidth="1"/>
    <col min="12055" max="12055" width="11" bestFit="1" customWidth="1"/>
    <col min="12056" max="12057" width="8.88671875" bestFit="1" customWidth="1"/>
    <col min="12058" max="12058" width="12.88671875" bestFit="1" customWidth="1"/>
    <col min="12060" max="12060" width="12.88671875" bestFit="1" customWidth="1"/>
    <col min="12061" max="12061" width="11.33203125" bestFit="1" customWidth="1"/>
    <col min="12063" max="12063" width="8.88671875" bestFit="1" customWidth="1"/>
    <col min="12064" max="12064" width="12.88671875" bestFit="1" customWidth="1"/>
    <col min="12065" max="12065" width="11.33203125" bestFit="1" customWidth="1"/>
    <col min="12067" max="12067" width="8.88671875" bestFit="1" customWidth="1"/>
    <col min="12068" max="12068" width="11.33203125" bestFit="1" customWidth="1"/>
    <col min="12069" max="12069" width="14.109375" bestFit="1" customWidth="1"/>
    <col min="12290" max="12290" width="4.88671875" customWidth="1"/>
    <col min="12291" max="12292" width="11" bestFit="1" customWidth="1"/>
    <col min="12294" max="12295" width="11" bestFit="1" customWidth="1"/>
    <col min="12296" max="12296" width="7.88671875" bestFit="1" customWidth="1"/>
    <col min="12298" max="12298" width="10.21875" bestFit="1" customWidth="1"/>
    <col min="12299" max="12299" width="11" bestFit="1" customWidth="1"/>
    <col min="12301" max="12301" width="12.44140625" customWidth="1"/>
    <col min="12302" max="12302" width="7.109375" bestFit="1" customWidth="1"/>
    <col min="12303" max="12303" width="10.21875" bestFit="1" customWidth="1"/>
    <col min="12304" max="12304" width="14.109375" bestFit="1" customWidth="1"/>
    <col min="12305" max="12305" width="11" bestFit="1" customWidth="1"/>
    <col min="12306" max="12307" width="10.109375" bestFit="1" customWidth="1"/>
    <col min="12308" max="12308" width="11" bestFit="1" customWidth="1"/>
    <col min="12309" max="12309" width="11.33203125" bestFit="1" customWidth="1"/>
    <col min="12311" max="12311" width="11" bestFit="1" customWidth="1"/>
    <col min="12312" max="12313" width="8.88671875" bestFit="1" customWidth="1"/>
    <col min="12314" max="12314" width="12.88671875" bestFit="1" customWidth="1"/>
    <col min="12316" max="12316" width="12.88671875" bestFit="1" customWidth="1"/>
    <col min="12317" max="12317" width="11.33203125" bestFit="1" customWidth="1"/>
    <col min="12319" max="12319" width="8.88671875" bestFit="1" customWidth="1"/>
    <col min="12320" max="12320" width="12.88671875" bestFit="1" customWidth="1"/>
    <col min="12321" max="12321" width="11.33203125" bestFit="1" customWidth="1"/>
    <col min="12323" max="12323" width="8.88671875" bestFit="1" customWidth="1"/>
    <col min="12324" max="12324" width="11.33203125" bestFit="1" customWidth="1"/>
    <col min="12325" max="12325" width="14.109375" bestFit="1" customWidth="1"/>
    <col min="12546" max="12546" width="4.88671875" customWidth="1"/>
    <col min="12547" max="12548" width="11" bestFit="1" customWidth="1"/>
    <col min="12550" max="12551" width="11" bestFit="1" customWidth="1"/>
    <col min="12552" max="12552" width="7.88671875" bestFit="1" customWidth="1"/>
    <col min="12554" max="12554" width="10.21875" bestFit="1" customWidth="1"/>
    <col min="12555" max="12555" width="11" bestFit="1" customWidth="1"/>
    <col min="12557" max="12557" width="12.44140625" customWidth="1"/>
    <col min="12558" max="12558" width="7.109375" bestFit="1" customWidth="1"/>
    <col min="12559" max="12559" width="10.21875" bestFit="1" customWidth="1"/>
    <col min="12560" max="12560" width="14.109375" bestFit="1" customWidth="1"/>
    <col min="12561" max="12561" width="11" bestFit="1" customWidth="1"/>
    <col min="12562" max="12563" width="10.109375" bestFit="1" customWidth="1"/>
    <col min="12564" max="12564" width="11" bestFit="1" customWidth="1"/>
    <col min="12565" max="12565" width="11.33203125" bestFit="1" customWidth="1"/>
    <col min="12567" max="12567" width="11" bestFit="1" customWidth="1"/>
    <col min="12568" max="12569" width="8.88671875" bestFit="1" customWidth="1"/>
    <col min="12570" max="12570" width="12.88671875" bestFit="1" customWidth="1"/>
    <col min="12572" max="12572" width="12.88671875" bestFit="1" customWidth="1"/>
    <col min="12573" max="12573" width="11.33203125" bestFit="1" customWidth="1"/>
    <col min="12575" max="12575" width="8.88671875" bestFit="1" customWidth="1"/>
    <col min="12576" max="12576" width="12.88671875" bestFit="1" customWidth="1"/>
    <col min="12577" max="12577" width="11.33203125" bestFit="1" customWidth="1"/>
    <col min="12579" max="12579" width="8.88671875" bestFit="1" customWidth="1"/>
    <col min="12580" max="12580" width="11.33203125" bestFit="1" customWidth="1"/>
    <col min="12581" max="12581" width="14.109375" bestFit="1" customWidth="1"/>
    <col min="12802" max="12802" width="4.88671875" customWidth="1"/>
    <col min="12803" max="12804" width="11" bestFit="1" customWidth="1"/>
    <col min="12806" max="12807" width="11" bestFit="1" customWidth="1"/>
    <col min="12808" max="12808" width="7.88671875" bestFit="1" customWidth="1"/>
    <col min="12810" max="12810" width="10.21875" bestFit="1" customWidth="1"/>
    <col min="12811" max="12811" width="11" bestFit="1" customWidth="1"/>
    <col min="12813" max="12813" width="12.44140625" customWidth="1"/>
    <col min="12814" max="12814" width="7.109375" bestFit="1" customWidth="1"/>
    <col min="12815" max="12815" width="10.21875" bestFit="1" customWidth="1"/>
    <col min="12816" max="12816" width="14.109375" bestFit="1" customWidth="1"/>
    <col min="12817" max="12817" width="11" bestFit="1" customWidth="1"/>
    <col min="12818" max="12819" width="10.109375" bestFit="1" customWidth="1"/>
    <col min="12820" max="12820" width="11" bestFit="1" customWidth="1"/>
    <col min="12821" max="12821" width="11.33203125" bestFit="1" customWidth="1"/>
    <col min="12823" max="12823" width="11" bestFit="1" customWidth="1"/>
    <col min="12824" max="12825" width="8.88671875" bestFit="1" customWidth="1"/>
    <col min="12826" max="12826" width="12.88671875" bestFit="1" customWidth="1"/>
    <col min="12828" max="12828" width="12.88671875" bestFit="1" customWidth="1"/>
    <col min="12829" max="12829" width="11.33203125" bestFit="1" customWidth="1"/>
    <col min="12831" max="12831" width="8.88671875" bestFit="1" customWidth="1"/>
    <col min="12832" max="12832" width="12.88671875" bestFit="1" customWidth="1"/>
    <col min="12833" max="12833" width="11.33203125" bestFit="1" customWidth="1"/>
    <col min="12835" max="12835" width="8.88671875" bestFit="1" customWidth="1"/>
    <col min="12836" max="12836" width="11.33203125" bestFit="1" customWidth="1"/>
    <col min="12837" max="12837" width="14.109375" bestFit="1" customWidth="1"/>
    <col min="13058" max="13058" width="4.88671875" customWidth="1"/>
    <col min="13059" max="13060" width="11" bestFit="1" customWidth="1"/>
    <col min="13062" max="13063" width="11" bestFit="1" customWidth="1"/>
    <col min="13064" max="13064" width="7.88671875" bestFit="1" customWidth="1"/>
    <col min="13066" max="13066" width="10.21875" bestFit="1" customWidth="1"/>
    <col min="13067" max="13067" width="11" bestFit="1" customWidth="1"/>
    <col min="13069" max="13069" width="12.44140625" customWidth="1"/>
    <col min="13070" max="13070" width="7.109375" bestFit="1" customWidth="1"/>
    <col min="13071" max="13071" width="10.21875" bestFit="1" customWidth="1"/>
    <col min="13072" max="13072" width="14.109375" bestFit="1" customWidth="1"/>
    <col min="13073" max="13073" width="11" bestFit="1" customWidth="1"/>
    <col min="13074" max="13075" width="10.109375" bestFit="1" customWidth="1"/>
    <col min="13076" max="13076" width="11" bestFit="1" customWidth="1"/>
    <col min="13077" max="13077" width="11.33203125" bestFit="1" customWidth="1"/>
    <col min="13079" max="13079" width="11" bestFit="1" customWidth="1"/>
    <col min="13080" max="13081" width="8.88671875" bestFit="1" customWidth="1"/>
    <col min="13082" max="13082" width="12.88671875" bestFit="1" customWidth="1"/>
    <col min="13084" max="13084" width="12.88671875" bestFit="1" customWidth="1"/>
    <col min="13085" max="13085" width="11.33203125" bestFit="1" customWidth="1"/>
    <col min="13087" max="13087" width="8.88671875" bestFit="1" customWidth="1"/>
    <col min="13088" max="13088" width="12.88671875" bestFit="1" customWidth="1"/>
    <col min="13089" max="13089" width="11.33203125" bestFit="1" customWidth="1"/>
    <col min="13091" max="13091" width="8.88671875" bestFit="1" customWidth="1"/>
    <col min="13092" max="13092" width="11.33203125" bestFit="1" customWidth="1"/>
    <col min="13093" max="13093" width="14.109375" bestFit="1" customWidth="1"/>
    <col min="13314" max="13314" width="4.88671875" customWidth="1"/>
    <col min="13315" max="13316" width="11" bestFit="1" customWidth="1"/>
    <col min="13318" max="13319" width="11" bestFit="1" customWidth="1"/>
    <col min="13320" max="13320" width="7.88671875" bestFit="1" customWidth="1"/>
    <col min="13322" max="13322" width="10.21875" bestFit="1" customWidth="1"/>
    <col min="13323" max="13323" width="11" bestFit="1" customWidth="1"/>
    <col min="13325" max="13325" width="12.44140625" customWidth="1"/>
    <col min="13326" max="13326" width="7.109375" bestFit="1" customWidth="1"/>
    <col min="13327" max="13327" width="10.21875" bestFit="1" customWidth="1"/>
    <col min="13328" max="13328" width="14.109375" bestFit="1" customWidth="1"/>
    <col min="13329" max="13329" width="11" bestFit="1" customWidth="1"/>
    <col min="13330" max="13331" width="10.109375" bestFit="1" customWidth="1"/>
    <col min="13332" max="13332" width="11" bestFit="1" customWidth="1"/>
    <col min="13333" max="13333" width="11.33203125" bestFit="1" customWidth="1"/>
    <col min="13335" max="13335" width="11" bestFit="1" customWidth="1"/>
    <col min="13336" max="13337" width="8.88671875" bestFit="1" customWidth="1"/>
    <col min="13338" max="13338" width="12.88671875" bestFit="1" customWidth="1"/>
    <col min="13340" max="13340" width="12.88671875" bestFit="1" customWidth="1"/>
    <col min="13341" max="13341" width="11.33203125" bestFit="1" customWidth="1"/>
    <col min="13343" max="13343" width="8.88671875" bestFit="1" customWidth="1"/>
    <col min="13344" max="13344" width="12.88671875" bestFit="1" customWidth="1"/>
    <col min="13345" max="13345" width="11.33203125" bestFit="1" customWidth="1"/>
    <col min="13347" max="13347" width="8.88671875" bestFit="1" customWidth="1"/>
    <col min="13348" max="13348" width="11.33203125" bestFit="1" customWidth="1"/>
    <col min="13349" max="13349" width="14.109375" bestFit="1" customWidth="1"/>
    <col min="13570" max="13570" width="4.88671875" customWidth="1"/>
    <col min="13571" max="13572" width="11" bestFit="1" customWidth="1"/>
    <col min="13574" max="13575" width="11" bestFit="1" customWidth="1"/>
    <col min="13576" max="13576" width="7.88671875" bestFit="1" customWidth="1"/>
    <col min="13578" max="13578" width="10.21875" bestFit="1" customWidth="1"/>
    <col min="13579" max="13579" width="11" bestFit="1" customWidth="1"/>
    <col min="13581" max="13581" width="12.44140625" customWidth="1"/>
    <col min="13582" max="13582" width="7.109375" bestFit="1" customWidth="1"/>
    <col min="13583" max="13583" width="10.21875" bestFit="1" customWidth="1"/>
    <col min="13584" max="13584" width="14.109375" bestFit="1" customWidth="1"/>
    <col min="13585" max="13585" width="11" bestFit="1" customWidth="1"/>
    <col min="13586" max="13587" width="10.109375" bestFit="1" customWidth="1"/>
    <col min="13588" max="13588" width="11" bestFit="1" customWidth="1"/>
    <col min="13589" max="13589" width="11.33203125" bestFit="1" customWidth="1"/>
    <col min="13591" max="13591" width="11" bestFit="1" customWidth="1"/>
    <col min="13592" max="13593" width="8.88671875" bestFit="1" customWidth="1"/>
    <col min="13594" max="13594" width="12.88671875" bestFit="1" customWidth="1"/>
    <col min="13596" max="13596" width="12.88671875" bestFit="1" customWidth="1"/>
    <col min="13597" max="13597" width="11.33203125" bestFit="1" customWidth="1"/>
    <col min="13599" max="13599" width="8.88671875" bestFit="1" customWidth="1"/>
    <col min="13600" max="13600" width="12.88671875" bestFit="1" customWidth="1"/>
    <col min="13601" max="13601" width="11.33203125" bestFit="1" customWidth="1"/>
    <col min="13603" max="13603" width="8.88671875" bestFit="1" customWidth="1"/>
    <col min="13604" max="13604" width="11.33203125" bestFit="1" customWidth="1"/>
    <col min="13605" max="13605" width="14.109375" bestFit="1" customWidth="1"/>
    <col min="13826" max="13826" width="4.88671875" customWidth="1"/>
    <col min="13827" max="13828" width="11" bestFit="1" customWidth="1"/>
    <col min="13830" max="13831" width="11" bestFit="1" customWidth="1"/>
    <col min="13832" max="13832" width="7.88671875" bestFit="1" customWidth="1"/>
    <col min="13834" max="13834" width="10.21875" bestFit="1" customWidth="1"/>
    <col min="13835" max="13835" width="11" bestFit="1" customWidth="1"/>
    <col min="13837" max="13837" width="12.44140625" customWidth="1"/>
    <col min="13838" max="13838" width="7.109375" bestFit="1" customWidth="1"/>
    <col min="13839" max="13839" width="10.21875" bestFit="1" customWidth="1"/>
    <col min="13840" max="13840" width="14.109375" bestFit="1" customWidth="1"/>
    <col min="13841" max="13841" width="11" bestFit="1" customWidth="1"/>
    <col min="13842" max="13843" width="10.109375" bestFit="1" customWidth="1"/>
    <col min="13844" max="13844" width="11" bestFit="1" customWidth="1"/>
    <col min="13845" max="13845" width="11.33203125" bestFit="1" customWidth="1"/>
    <col min="13847" max="13847" width="11" bestFit="1" customWidth="1"/>
    <col min="13848" max="13849" width="8.88671875" bestFit="1" customWidth="1"/>
    <col min="13850" max="13850" width="12.88671875" bestFit="1" customWidth="1"/>
    <col min="13852" max="13852" width="12.88671875" bestFit="1" customWidth="1"/>
    <col min="13853" max="13853" width="11.33203125" bestFit="1" customWidth="1"/>
    <col min="13855" max="13855" width="8.88671875" bestFit="1" customWidth="1"/>
    <col min="13856" max="13856" width="12.88671875" bestFit="1" customWidth="1"/>
    <col min="13857" max="13857" width="11.33203125" bestFit="1" customWidth="1"/>
    <col min="13859" max="13859" width="8.88671875" bestFit="1" customWidth="1"/>
    <col min="13860" max="13860" width="11.33203125" bestFit="1" customWidth="1"/>
    <col min="13861" max="13861" width="14.109375" bestFit="1" customWidth="1"/>
    <col min="14082" max="14082" width="4.88671875" customWidth="1"/>
    <col min="14083" max="14084" width="11" bestFit="1" customWidth="1"/>
    <col min="14086" max="14087" width="11" bestFit="1" customWidth="1"/>
    <col min="14088" max="14088" width="7.88671875" bestFit="1" customWidth="1"/>
    <col min="14090" max="14090" width="10.21875" bestFit="1" customWidth="1"/>
    <col min="14091" max="14091" width="11" bestFit="1" customWidth="1"/>
    <col min="14093" max="14093" width="12.44140625" customWidth="1"/>
    <col min="14094" max="14094" width="7.109375" bestFit="1" customWidth="1"/>
    <col min="14095" max="14095" width="10.21875" bestFit="1" customWidth="1"/>
    <col min="14096" max="14096" width="14.109375" bestFit="1" customWidth="1"/>
    <col min="14097" max="14097" width="11" bestFit="1" customWidth="1"/>
    <col min="14098" max="14099" width="10.109375" bestFit="1" customWidth="1"/>
    <col min="14100" max="14100" width="11" bestFit="1" customWidth="1"/>
    <col min="14101" max="14101" width="11.33203125" bestFit="1" customWidth="1"/>
    <col min="14103" max="14103" width="11" bestFit="1" customWidth="1"/>
    <col min="14104" max="14105" width="8.88671875" bestFit="1" customWidth="1"/>
    <col min="14106" max="14106" width="12.88671875" bestFit="1" customWidth="1"/>
    <col min="14108" max="14108" width="12.88671875" bestFit="1" customWidth="1"/>
    <col min="14109" max="14109" width="11.33203125" bestFit="1" customWidth="1"/>
    <col min="14111" max="14111" width="8.88671875" bestFit="1" customWidth="1"/>
    <col min="14112" max="14112" width="12.88671875" bestFit="1" customWidth="1"/>
    <col min="14113" max="14113" width="11.33203125" bestFit="1" customWidth="1"/>
    <col min="14115" max="14115" width="8.88671875" bestFit="1" customWidth="1"/>
    <col min="14116" max="14116" width="11.33203125" bestFit="1" customWidth="1"/>
    <col min="14117" max="14117" width="14.109375" bestFit="1" customWidth="1"/>
    <col min="14338" max="14338" width="4.88671875" customWidth="1"/>
    <col min="14339" max="14340" width="11" bestFit="1" customWidth="1"/>
    <col min="14342" max="14343" width="11" bestFit="1" customWidth="1"/>
    <col min="14344" max="14344" width="7.88671875" bestFit="1" customWidth="1"/>
    <col min="14346" max="14346" width="10.21875" bestFit="1" customWidth="1"/>
    <col min="14347" max="14347" width="11" bestFit="1" customWidth="1"/>
    <col min="14349" max="14349" width="12.44140625" customWidth="1"/>
    <col min="14350" max="14350" width="7.109375" bestFit="1" customWidth="1"/>
    <col min="14351" max="14351" width="10.21875" bestFit="1" customWidth="1"/>
    <col min="14352" max="14352" width="14.109375" bestFit="1" customWidth="1"/>
    <col min="14353" max="14353" width="11" bestFit="1" customWidth="1"/>
    <col min="14354" max="14355" width="10.109375" bestFit="1" customWidth="1"/>
    <col min="14356" max="14356" width="11" bestFit="1" customWidth="1"/>
    <col min="14357" max="14357" width="11.33203125" bestFit="1" customWidth="1"/>
    <col min="14359" max="14359" width="11" bestFit="1" customWidth="1"/>
    <col min="14360" max="14361" width="8.88671875" bestFit="1" customWidth="1"/>
    <col min="14362" max="14362" width="12.88671875" bestFit="1" customWidth="1"/>
    <col min="14364" max="14364" width="12.88671875" bestFit="1" customWidth="1"/>
    <col min="14365" max="14365" width="11.33203125" bestFit="1" customWidth="1"/>
    <col min="14367" max="14367" width="8.88671875" bestFit="1" customWidth="1"/>
    <col min="14368" max="14368" width="12.88671875" bestFit="1" customWidth="1"/>
    <col min="14369" max="14369" width="11.33203125" bestFit="1" customWidth="1"/>
    <col min="14371" max="14371" width="8.88671875" bestFit="1" customWidth="1"/>
    <col min="14372" max="14372" width="11.33203125" bestFit="1" customWidth="1"/>
    <col min="14373" max="14373" width="14.109375" bestFit="1" customWidth="1"/>
    <col min="14594" max="14594" width="4.88671875" customWidth="1"/>
    <col min="14595" max="14596" width="11" bestFit="1" customWidth="1"/>
    <col min="14598" max="14599" width="11" bestFit="1" customWidth="1"/>
    <col min="14600" max="14600" width="7.88671875" bestFit="1" customWidth="1"/>
    <col min="14602" max="14602" width="10.21875" bestFit="1" customWidth="1"/>
    <col min="14603" max="14603" width="11" bestFit="1" customWidth="1"/>
    <col min="14605" max="14605" width="12.44140625" customWidth="1"/>
    <col min="14606" max="14606" width="7.109375" bestFit="1" customWidth="1"/>
    <col min="14607" max="14607" width="10.21875" bestFit="1" customWidth="1"/>
    <col min="14608" max="14608" width="14.109375" bestFit="1" customWidth="1"/>
    <col min="14609" max="14609" width="11" bestFit="1" customWidth="1"/>
    <col min="14610" max="14611" width="10.109375" bestFit="1" customWidth="1"/>
    <col min="14612" max="14612" width="11" bestFit="1" customWidth="1"/>
    <col min="14613" max="14613" width="11.33203125" bestFit="1" customWidth="1"/>
    <col min="14615" max="14615" width="11" bestFit="1" customWidth="1"/>
    <col min="14616" max="14617" width="8.88671875" bestFit="1" customWidth="1"/>
    <col min="14618" max="14618" width="12.88671875" bestFit="1" customWidth="1"/>
    <col min="14620" max="14620" width="12.88671875" bestFit="1" customWidth="1"/>
    <col min="14621" max="14621" width="11.33203125" bestFit="1" customWidth="1"/>
    <col min="14623" max="14623" width="8.88671875" bestFit="1" customWidth="1"/>
    <col min="14624" max="14624" width="12.88671875" bestFit="1" customWidth="1"/>
    <col min="14625" max="14625" width="11.33203125" bestFit="1" customWidth="1"/>
    <col min="14627" max="14627" width="8.88671875" bestFit="1" customWidth="1"/>
    <col min="14628" max="14628" width="11.33203125" bestFit="1" customWidth="1"/>
    <col min="14629" max="14629" width="14.109375" bestFit="1" customWidth="1"/>
    <col min="14850" max="14850" width="4.88671875" customWidth="1"/>
    <col min="14851" max="14852" width="11" bestFit="1" customWidth="1"/>
    <col min="14854" max="14855" width="11" bestFit="1" customWidth="1"/>
    <col min="14856" max="14856" width="7.88671875" bestFit="1" customWidth="1"/>
    <col min="14858" max="14858" width="10.21875" bestFit="1" customWidth="1"/>
    <col min="14859" max="14859" width="11" bestFit="1" customWidth="1"/>
    <col min="14861" max="14861" width="12.44140625" customWidth="1"/>
    <col min="14862" max="14862" width="7.109375" bestFit="1" customWidth="1"/>
    <col min="14863" max="14863" width="10.21875" bestFit="1" customWidth="1"/>
    <col min="14864" max="14864" width="14.109375" bestFit="1" customWidth="1"/>
    <col min="14865" max="14865" width="11" bestFit="1" customWidth="1"/>
    <col min="14866" max="14867" width="10.109375" bestFit="1" customWidth="1"/>
    <col min="14868" max="14868" width="11" bestFit="1" customWidth="1"/>
    <col min="14869" max="14869" width="11.33203125" bestFit="1" customWidth="1"/>
    <col min="14871" max="14871" width="11" bestFit="1" customWidth="1"/>
    <col min="14872" max="14873" width="8.88671875" bestFit="1" customWidth="1"/>
    <col min="14874" max="14874" width="12.88671875" bestFit="1" customWidth="1"/>
    <col min="14876" max="14876" width="12.88671875" bestFit="1" customWidth="1"/>
    <col min="14877" max="14877" width="11.33203125" bestFit="1" customWidth="1"/>
    <col min="14879" max="14879" width="8.88671875" bestFit="1" customWidth="1"/>
    <col min="14880" max="14880" width="12.88671875" bestFit="1" customWidth="1"/>
    <col min="14881" max="14881" width="11.33203125" bestFit="1" customWidth="1"/>
    <col min="14883" max="14883" width="8.88671875" bestFit="1" customWidth="1"/>
    <col min="14884" max="14884" width="11.33203125" bestFit="1" customWidth="1"/>
    <col min="14885" max="14885" width="14.109375" bestFit="1" customWidth="1"/>
    <col min="15106" max="15106" width="4.88671875" customWidth="1"/>
    <col min="15107" max="15108" width="11" bestFit="1" customWidth="1"/>
    <col min="15110" max="15111" width="11" bestFit="1" customWidth="1"/>
    <col min="15112" max="15112" width="7.88671875" bestFit="1" customWidth="1"/>
    <col min="15114" max="15114" width="10.21875" bestFit="1" customWidth="1"/>
    <col min="15115" max="15115" width="11" bestFit="1" customWidth="1"/>
    <col min="15117" max="15117" width="12.44140625" customWidth="1"/>
    <col min="15118" max="15118" width="7.109375" bestFit="1" customWidth="1"/>
    <col min="15119" max="15119" width="10.21875" bestFit="1" customWidth="1"/>
    <col min="15120" max="15120" width="14.109375" bestFit="1" customWidth="1"/>
    <col min="15121" max="15121" width="11" bestFit="1" customWidth="1"/>
    <col min="15122" max="15123" width="10.109375" bestFit="1" customWidth="1"/>
    <col min="15124" max="15124" width="11" bestFit="1" customWidth="1"/>
    <col min="15125" max="15125" width="11.33203125" bestFit="1" customWidth="1"/>
    <col min="15127" max="15127" width="11" bestFit="1" customWidth="1"/>
    <col min="15128" max="15129" width="8.88671875" bestFit="1" customWidth="1"/>
    <col min="15130" max="15130" width="12.88671875" bestFit="1" customWidth="1"/>
    <col min="15132" max="15132" width="12.88671875" bestFit="1" customWidth="1"/>
    <col min="15133" max="15133" width="11.33203125" bestFit="1" customWidth="1"/>
    <col min="15135" max="15135" width="8.88671875" bestFit="1" customWidth="1"/>
    <col min="15136" max="15136" width="12.88671875" bestFit="1" customWidth="1"/>
    <col min="15137" max="15137" width="11.33203125" bestFit="1" customWidth="1"/>
    <col min="15139" max="15139" width="8.88671875" bestFit="1" customWidth="1"/>
    <col min="15140" max="15140" width="11.33203125" bestFit="1" customWidth="1"/>
    <col min="15141" max="15141" width="14.109375" bestFit="1" customWidth="1"/>
    <col min="15362" max="15362" width="4.88671875" customWidth="1"/>
    <col min="15363" max="15364" width="11" bestFit="1" customWidth="1"/>
    <col min="15366" max="15367" width="11" bestFit="1" customWidth="1"/>
    <col min="15368" max="15368" width="7.88671875" bestFit="1" customWidth="1"/>
    <col min="15370" max="15370" width="10.21875" bestFit="1" customWidth="1"/>
    <col min="15371" max="15371" width="11" bestFit="1" customWidth="1"/>
    <col min="15373" max="15373" width="12.44140625" customWidth="1"/>
    <col min="15374" max="15374" width="7.109375" bestFit="1" customWidth="1"/>
    <col min="15375" max="15375" width="10.21875" bestFit="1" customWidth="1"/>
    <col min="15376" max="15376" width="14.109375" bestFit="1" customWidth="1"/>
    <col min="15377" max="15377" width="11" bestFit="1" customWidth="1"/>
    <col min="15378" max="15379" width="10.109375" bestFit="1" customWidth="1"/>
    <col min="15380" max="15380" width="11" bestFit="1" customWidth="1"/>
    <col min="15381" max="15381" width="11.33203125" bestFit="1" customWidth="1"/>
    <col min="15383" max="15383" width="11" bestFit="1" customWidth="1"/>
    <col min="15384" max="15385" width="8.88671875" bestFit="1" customWidth="1"/>
    <col min="15386" max="15386" width="12.88671875" bestFit="1" customWidth="1"/>
    <col min="15388" max="15388" width="12.88671875" bestFit="1" customWidth="1"/>
    <col min="15389" max="15389" width="11.33203125" bestFit="1" customWidth="1"/>
    <col min="15391" max="15391" width="8.88671875" bestFit="1" customWidth="1"/>
    <col min="15392" max="15392" width="12.88671875" bestFit="1" customWidth="1"/>
    <col min="15393" max="15393" width="11.33203125" bestFit="1" customWidth="1"/>
    <col min="15395" max="15395" width="8.88671875" bestFit="1" customWidth="1"/>
    <col min="15396" max="15396" width="11.33203125" bestFit="1" customWidth="1"/>
    <col min="15397" max="15397" width="14.109375" bestFit="1" customWidth="1"/>
    <col min="15618" max="15618" width="4.88671875" customWidth="1"/>
    <col min="15619" max="15620" width="11" bestFit="1" customWidth="1"/>
    <col min="15622" max="15623" width="11" bestFit="1" customWidth="1"/>
    <col min="15624" max="15624" width="7.88671875" bestFit="1" customWidth="1"/>
    <col min="15626" max="15626" width="10.21875" bestFit="1" customWidth="1"/>
    <col min="15627" max="15627" width="11" bestFit="1" customWidth="1"/>
    <col min="15629" max="15629" width="12.44140625" customWidth="1"/>
    <col min="15630" max="15630" width="7.109375" bestFit="1" customWidth="1"/>
    <col min="15631" max="15631" width="10.21875" bestFit="1" customWidth="1"/>
    <col min="15632" max="15632" width="14.109375" bestFit="1" customWidth="1"/>
    <col min="15633" max="15633" width="11" bestFit="1" customWidth="1"/>
    <col min="15634" max="15635" width="10.109375" bestFit="1" customWidth="1"/>
    <col min="15636" max="15636" width="11" bestFit="1" customWidth="1"/>
    <col min="15637" max="15637" width="11.33203125" bestFit="1" customWidth="1"/>
    <col min="15639" max="15639" width="11" bestFit="1" customWidth="1"/>
    <col min="15640" max="15641" width="8.88671875" bestFit="1" customWidth="1"/>
    <col min="15642" max="15642" width="12.88671875" bestFit="1" customWidth="1"/>
    <col min="15644" max="15644" width="12.88671875" bestFit="1" customWidth="1"/>
    <col min="15645" max="15645" width="11.33203125" bestFit="1" customWidth="1"/>
    <col min="15647" max="15647" width="8.88671875" bestFit="1" customWidth="1"/>
    <col min="15648" max="15648" width="12.88671875" bestFit="1" customWidth="1"/>
    <col min="15649" max="15649" width="11.33203125" bestFit="1" customWidth="1"/>
    <col min="15651" max="15651" width="8.88671875" bestFit="1" customWidth="1"/>
    <col min="15652" max="15652" width="11.33203125" bestFit="1" customWidth="1"/>
    <col min="15653" max="15653" width="14.109375" bestFit="1" customWidth="1"/>
    <col min="15874" max="15874" width="4.88671875" customWidth="1"/>
    <col min="15875" max="15876" width="11" bestFit="1" customWidth="1"/>
    <col min="15878" max="15879" width="11" bestFit="1" customWidth="1"/>
    <col min="15880" max="15880" width="7.88671875" bestFit="1" customWidth="1"/>
    <col min="15882" max="15882" width="10.21875" bestFit="1" customWidth="1"/>
    <col min="15883" max="15883" width="11" bestFit="1" customWidth="1"/>
    <col min="15885" max="15885" width="12.44140625" customWidth="1"/>
    <col min="15886" max="15886" width="7.109375" bestFit="1" customWidth="1"/>
    <col min="15887" max="15887" width="10.21875" bestFit="1" customWidth="1"/>
    <col min="15888" max="15888" width="14.109375" bestFit="1" customWidth="1"/>
    <col min="15889" max="15889" width="11" bestFit="1" customWidth="1"/>
    <col min="15890" max="15891" width="10.109375" bestFit="1" customWidth="1"/>
    <col min="15892" max="15892" width="11" bestFit="1" customWidth="1"/>
    <col min="15893" max="15893" width="11.33203125" bestFit="1" customWidth="1"/>
    <col min="15895" max="15895" width="11" bestFit="1" customWidth="1"/>
    <col min="15896" max="15897" width="8.88671875" bestFit="1" customWidth="1"/>
    <col min="15898" max="15898" width="12.88671875" bestFit="1" customWidth="1"/>
    <col min="15900" max="15900" width="12.88671875" bestFit="1" customWidth="1"/>
    <col min="15901" max="15901" width="11.33203125" bestFit="1" customWidth="1"/>
    <col min="15903" max="15903" width="8.88671875" bestFit="1" customWidth="1"/>
    <col min="15904" max="15904" width="12.88671875" bestFit="1" customWidth="1"/>
    <col min="15905" max="15905" width="11.33203125" bestFit="1" customWidth="1"/>
    <col min="15907" max="15907" width="8.88671875" bestFit="1" customWidth="1"/>
    <col min="15908" max="15908" width="11.33203125" bestFit="1" customWidth="1"/>
    <col min="15909" max="15909" width="14.109375" bestFit="1" customWidth="1"/>
    <col min="16130" max="16130" width="4.88671875" customWidth="1"/>
    <col min="16131" max="16132" width="11" bestFit="1" customWidth="1"/>
    <col min="16134" max="16135" width="11" bestFit="1" customWidth="1"/>
    <col min="16136" max="16136" width="7.88671875" bestFit="1" customWidth="1"/>
    <col min="16138" max="16138" width="10.21875" bestFit="1" customWidth="1"/>
    <col min="16139" max="16139" width="11" bestFit="1" customWidth="1"/>
    <col min="16141" max="16141" width="12.44140625" customWidth="1"/>
    <col min="16142" max="16142" width="7.109375" bestFit="1" customWidth="1"/>
    <col min="16143" max="16143" width="10.21875" bestFit="1" customWidth="1"/>
    <col min="16144" max="16144" width="14.109375" bestFit="1" customWidth="1"/>
    <col min="16145" max="16145" width="11" bestFit="1" customWidth="1"/>
    <col min="16146" max="16147" width="10.109375" bestFit="1" customWidth="1"/>
    <col min="16148" max="16148" width="11" bestFit="1" customWidth="1"/>
    <col min="16149" max="16149" width="11.33203125" bestFit="1" customWidth="1"/>
    <col min="16151" max="16151" width="11" bestFit="1" customWidth="1"/>
    <col min="16152" max="16153" width="8.88671875" bestFit="1" customWidth="1"/>
    <col min="16154" max="16154" width="12.88671875" bestFit="1" customWidth="1"/>
    <col min="16156" max="16156" width="12.88671875" bestFit="1" customWidth="1"/>
    <col min="16157" max="16157" width="11.33203125" bestFit="1" customWidth="1"/>
    <col min="16159" max="16159" width="8.88671875" bestFit="1" customWidth="1"/>
    <col min="16160" max="16160" width="12.88671875" bestFit="1" customWidth="1"/>
    <col min="16161" max="16161" width="11.33203125" bestFit="1" customWidth="1"/>
    <col min="16163" max="16163" width="8.88671875" bestFit="1" customWidth="1"/>
    <col min="16164" max="16164" width="11.33203125" bestFit="1" customWidth="1"/>
    <col min="16165" max="16165" width="14.109375" bestFit="1" customWidth="1"/>
  </cols>
  <sheetData>
    <row r="1" spans="1:43" ht="13.8" thickBot="1" x14ac:dyDescent="0.25">
      <c r="B1" t="s">
        <v>326</v>
      </c>
    </row>
    <row r="2" spans="1:43" ht="13.8" thickBot="1" x14ac:dyDescent="0.25">
      <c r="A2" t="s">
        <v>18</v>
      </c>
      <c r="B2" t="s">
        <v>19</v>
      </c>
      <c r="C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123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s="5" t="s">
        <v>51</v>
      </c>
    </row>
    <row r="3" spans="1:43" ht="15" thickBot="1" x14ac:dyDescent="0.25">
      <c r="B3" s="124" t="s">
        <v>326</v>
      </c>
      <c r="T3" s="170" t="s">
        <v>52</v>
      </c>
      <c r="U3" s="171"/>
      <c r="V3" s="171"/>
      <c r="W3" s="171"/>
      <c r="X3" s="171"/>
      <c r="Y3" s="171"/>
      <c r="Z3" s="172"/>
      <c r="AA3" s="173" t="s">
        <v>53</v>
      </c>
      <c r="AB3" s="174"/>
      <c r="AC3" s="174"/>
      <c r="AD3" s="174"/>
      <c r="AE3" s="174"/>
      <c r="AF3" s="175"/>
      <c r="AG3" s="173" t="s">
        <v>54</v>
      </c>
      <c r="AH3" s="174"/>
      <c r="AI3" s="174"/>
      <c r="AJ3" s="174"/>
      <c r="AK3" s="175"/>
      <c r="AP3" s="124"/>
    </row>
    <row r="4" spans="1:43" s="2" customFormat="1" ht="39.6" x14ac:dyDescent="0.2">
      <c r="C4" s="92" t="s">
        <v>55</v>
      </c>
      <c r="D4" s="7" t="s">
        <v>124</v>
      </c>
      <c r="E4" s="7" t="s">
        <v>56</v>
      </c>
      <c r="F4" s="93" t="s">
        <v>57</v>
      </c>
      <c r="G4" s="93" t="s">
        <v>129</v>
      </c>
      <c r="H4" s="93" t="s">
        <v>58</v>
      </c>
      <c r="I4" s="9" t="s">
        <v>59</v>
      </c>
      <c r="J4" s="7" t="s">
        <v>60</v>
      </c>
      <c r="K4" s="93" t="s">
        <v>61</v>
      </c>
      <c r="L4" s="93" t="s">
        <v>62</v>
      </c>
      <c r="M4" s="93" t="s">
        <v>63</v>
      </c>
      <c r="N4" s="9" t="s">
        <v>64</v>
      </c>
      <c r="O4" s="11" t="s">
        <v>65</v>
      </c>
      <c r="P4" s="10" t="s">
        <v>66</v>
      </c>
      <c r="Q4" s="2" t="s">
        <v>67</v>
      </c>
      <c r="R4" s="2" t="s">
        <v>68</v>
      </c>
      <c r="T4" s="135" t="s">
        <v>69</v>
      </c>
      <c r="U4" s="94" t="s">
        <v>57</v>
      </c>
      <c r="V4" s="94" t="s">
        <v>61</v>
      </c>
      <c r="W4" s="94" t="s">
        <v>70</v>
      </c>
      <c r="X4" s="94" t="s">
        <v>71</v>
      </c>
      <c r="Y4" s="94" t="s">
        <v>72</v>
      </c>
      <c r="Z4" s="138" t="s">
        <v>73</v>
      </c>
      <c r="AA4" s="7" t="s">
        <v>74</v>
      </c>
      <c r="AB4" s="93" t="s">
        <v>73</v>
      </c>
      <c r="AC4" s="93" t="s">
        <v>75</v>
      </c>
      <c r="AD4" s="93" t="s">
        <v>76</v>
      </c>
      <c r="AE4" s="93" t="s">
        <v>77</v>
      </c>
      <c r="AF4" s="8" t="s">
        <v>78</v>
      </c>
      <c r="AG4" s="7" t="s">
        <v>79</v>
      </c>
      <c r="AH4" s="93" t="s">
        <v>74</v>
      </c>
      <c r="AI4" s="93" t="s">
        <v>80</v>
      </c>
      <c r="AJ4" s="9" t="s">
        <v>81</v>
      </c>
      <c r="AK4" s="12" t="s">
        <v>82</v>
      </c>
      <c r="AQ4" s="154"/>
    </row>
    <row r="5" spans="1:43" ht="25.05" customHeight="1" x14ac:dyDescent="0.2">
      <c r="A5" s="95">
        <v>1</v>
      </c>
      <c r="B5" s="95" t="s">
        <v>83</v>
      </c>
      <c r="C5" s="96">
        <v>0</v>
      </c>
      <c r="D5" s="98"/>
      <c r="E5" s="131">
        <v>34269423737</v>
      </c>
      <c r="F5" s="131">
        <v>150000000</v>
      </c>
      <c r="G5" s="46">
        <v>56836469</v>
      </c>
      <c r="H5" s="46">
        <v>0</v>
      </c>
      <c r="I5" s="46">
        <v>34476260206</v>
      </c>
      <c r="J5" s="98">
        <v>34406201728</v>
      </c>
      <c r="K5" s="46">
        <v>32862</v>
      </c>
      <c r="L5" s="46">
        <v>0</v>
      </c>
      <c r="M5" s="46">
        <v>0</v>
      </c>
      <c r="N5" s="99">
        <v>34406234590</v>
      </c>
      <c r="O5" s="120">
        <v>-136777991</v>
      </c>
      <c r="P5" s="132">
        <v>70025616</v>
      </c>
      <c r="Q5" s="100">
        <v>70025616</v>
      </c>
      <c r="R5" s="100">
        <v>0</v>
      </c>
      <c r="S5" s="100" t="s">
        <v>83</v>
      </c>
      <c r="T5" s="136">
        <v>260347498</v>
      </c>
      <c r="U5" s="46">
        <v>150000000</v>
      </c>
      <c r="V5" s="46">
        <v>32862</v>
      </c>
      <c r="W5" s="46">
        <v>0</v>
      </c>
      <c r="X5" s="46">
        <v>0</v>
      </c>
      <c r="Y5" s="46">
        <v>0</v>
      </c>
      <c r="Z5" s="139">
        <v>110380360</v>
      </c>
      <c r="AA5" s="98">
        <v>0</v>
      </c>
      <c r="AB5" s="46">
        <v>110380360</v>
      </c>
      <c r="AC5" s="46">
        <v>70025616</v>
      </c>
      <c r="AD5" s="46">
        <v>0</v>
      </c>
      <c r="AE5" s="46">
        <v>0</v>
      </c>
      <c r="AF5" s="100">
        <v>180405976</v>
      </c>
      <c r="AG5" s="98">
        <v>0</v>
      </c>
      <c r="AH5" s="46">
        <v>0</v>
      </c>
      <c r="AI5" s="46">
        <v>0</v>
      </c>
      <c r="AJ5" s="99">
        <v>0</v>
      </c>
      <c r="AK5" s="96">
        <v>180405976</v>
      </c>
      <c r="AP5" s="95" t="s">
        <v>83</v>
      </c>
      <c r="AQ5" s="4">
        <f>Z5/1000</f>
        <v>110380.36</v>
      </c>
    </row>
    <row r="6" spans="1:43" ht="25.05" customHeight="1" x14ac:dyDescent="0.2">
      <c r="A6" s="95">
        <v>2</v>
      </c>
      <c r="B6" s="95" t="s">
        <v>84</v>
      </c>
      <c r="C6" s="96">
        <v>0</v>
      </c>
      <c r="D6" s="98"/>
      <c r="E6" s="131">
        <v>7176891468</v>
      </c>
      <c r="F6" s="131">
        <v>0</v>
      </c>
      <c r="G6" s="46">
        <v>414415451</v>
      </c>
      <c r="H6" s="46">
        <v>0</v>
      </c>
      <c r="I6" s="46">
        <v>7591306919</v>
      </c>
      <c r="J6" s="98">
        <v>7005193135</v>
      </c>
      <c r="K6" s="46">
        <v>210069658</v>
      </c>
      <c r="L6" s="46">
        <v>0</v>
      </c>
      <c r="M6" s="46">
        <v>0</v>
      </c>
      <c r="N6" s="99">
        <v>7215262793</v>
      </c>
      <c r="O6" s="120">
        <v>171698333</v>
      </c>
      <c r="P6" s="132">
        <v>376044126</v>
      </c>
      <c r="Q6" s="100">
        <v>376044126</v>
      </c>
      <c r="R6" s="100">
        <v>0</v>
      </c>
      <c r="S6" s="100" t="s">
        <v>84</v>
      </c>
      <c r="T6" s="136">
        <v>604056628</v>
      </c>
      <c r="U6" s="46">
        <v>0</v>
      </c>
      <c r="V6" s="46">
        <v>210069658</v>
      </c>
      <c r="W6" s="46">
        <v>0</v>
      </c>
      <c r="X6" s="46">
        <v>0</v>
      </c>
      <c r="Y6" s="46">
        <v>0</v>
      </c>
      <c r="Z6" s="139">
        <v>814126286</v>
      </c>
      <c r="AA6" s="98">
        <v>0</v>
      </c>
      <c r="AB6" s="46">
        <v>814126286</v>
      </c>
      <c r="AC6" s="46">
        <v>376044126</v>
      </c>
      <c r="AD6" s="46">
        <v>0</v>
      </c>
      <c r="AE6" s="46">
        <v>0</v>
      </c>
      <c r="AF6" s="100">
        <v>1190170412</v>
      </c>
      <c r="AG6" s="98">
        <v>0</v>
      </c>
      <c r="AH6" s="46">
        <v>0</v>
      </c>
      <c r="AI6" s="46">
        <v>0</v>
      </c>
      <c r="AJ6" s="99">
        <v>0</v>
      </c>
      <c r="AK6" s="96">
        <v>1190170412</v>
      </c>
      <c r="AP6" s="95" t="s">
        <v>84</v>
      </c>
      <c r="AQ6" s="4">
        <f t="shared" ref="AQ6:AQ43" si="0">Z6/1000</f>
        <v>814126.28599999996</v>
      </c>
    </row>
    <row r="7" spans="1:43" ht="25.05" customHeight="1" x14ac:dyDescent="0.2">
      <c r="A7" s="95">
        <v>3</v>
      </c>
      <c r="B7" s="95" t="s">
        <v>85</v>
      </c>
      <c r="C7" s="96">
        <v>0</v>
      </c>
      <c r="D7" s="98"/>
      <c r="E7" s="131">
        <v>8919606353</v>
      </c>
      <c r="F7" s="131">
        <v>0</v>
      </c>
      <c r="G7" s="46">
        <v>338515787</v>
      </c>
      <c r="H7" s="46">
        <v>0</v>
      </c>
      <c r="I7" s="46">
        <v>9258122140</v>
      </c>
      <c r="J7" s="98">
        <v>8764602361</v>
      </c>
      <c r="K7" s="46">
        <v>60584</v>
      </c>
      <c r="L7" s="46">
        <v>0</v>
      </c>
      <c r="M7" s="46">
        <v>0</v>
      </c>
      <c r="N7" s="99">
        <v>8764662945</v>
      </c>
      <c r="O7" s="120">
        <v>155003992</v>
      </c>
      <c r="P7" s="132">
        <v>493459195</v>
      </c>
      <c r="Q7" s="100">
        <v>493459195</v>
      </c>
      <c r="R7" s="100">
        <v>0</v>
      </c>
      <c r="S7" s="100" t="s">
        <v>85</v>
      </c>
      <c r="T7" s="136">
        <v>600904176</v>
      </c>
      <c r="U7" s="46">
        <v>0</v>
      </c>
      <c r="V7" s="46">
        <v>60584</v>
      </c>
      <c r="W7" s="46">
        <v>0</v>
      </c>
      <c r="X7" s="46">
        <v>0</v>
      </c>
      <c r="Y7" s="46">
        <v>0</v>
      </c>
      <c r="Z7" s="139">
        <v>600964760</v>
      </c>
      <c r="AA7" s="98">
        <v>0</v>
      </c>
      <c r="AB7" s="46">
        <v>600964760</v>
      </c>
      <c r="AC7" s="46">
        <v>493459195</v>
      </c>
      <c r="AD7" s="46">
        <v>0</v>
      </c>
      <c r="AE7" s="46">
        <v>0</v>
      </c>
      <c r="AF7" s="100">
        <v>1094423955</v>
      </c>
      <c r="AG7" s="98">
        <v>0</v>
      </c>
      <c r="AH7" s="46">
        <v>0</v>
      </c>
      <c r="AI7" s="46">
        <v>0</v>
      </c>
      <c r="AJ7" s="99">
        <v>0</v>
      </c>
      <c r="AK7" s="96">
        <v>1094423955</v>
      </c>
      <c r="AP7" s="95" t="s">
        <v>85</v>
      </c>
      <c r="AQ7" s="4">
        <f t="shared" si="0"/>
        <v>600964.76</v>
      </c>
    </row>
    <row r="8" spans="1:43" ht="25.05" customHeight="1" x14ac:dyDescent="0.2">
      <c r="A8" s="95">
        <v>4</v>
      </c>
      <c r="B8" s="95" t="s">
        <v>86</v>
      </c>
      <c r="C8" s="96">
        <v>0</v>
      </c>
      <c r="D8" s="98"/>
      <c r="E8" s="131">
        <v>5930622322</v>
      </c>
      <c r="F8" s="131">
        <v>0</v>
      </c>
      <c r="G8" s="46">
        <v>220157842</v>
      </c>
      <c r="H8" s="46">
        <v>0</v>
      </c>
      <c r="I8" s="46">
        <v>6150780164</v>
      </c>
      <c r="J8" s="98">
        <v>5737698403</v>
      </c>
      <c r="K8" s="46">
        <v>170000491</v>
      </c>
      <c r="L8" s="46">
        <v>0</v>
      </c>
      <c r="M8" s="46">
        <v>0</v>
      </c>
      <c r="N8" s="99">
        <v>5907698894</v>
      </c>
      <c r="O8" s="120">
        <v>192923919</v>
      </c>
      <c r="P8" s="132">
        <v>243081270</v>
      </c>
      <c r="Q8" s="100">
        <v>243081270</v>
      </c>
      <c r="R8" s="100">
        <v>0</v>
      </c>
      <c r="S8" s="100" t="s">
        <v>86</v>
      </c>
      <c r="T8" s="136">
        <v>4902141</v>
      </c>
      <c r="U8" s="46">
        <v>0</v>
      </c>
      <c r="V8" s="46">
        <v>170000491</v>
      </c>
      <c r="W8" s="46">
        <v>0</v>
      </c>
      <c r="X8" s="46">
        <v>0</v>
      </c>
      <c r="Y8" s="46">
        <v>0</v>
      </c>
      <c r="Z8" s="139">
        <v>174902632</v>
      </c>
      <c r="AA8" s="98">
        <v>0</v>
      </c>
      <c r="AB8" s="46">
        <v>174902632</v>
      </c>
      <c r="AC8" s="46">
        <v>243081270</v>
      </c>
      <c r="AD8" s="46">
        <v>0</v>
      </c>
      <c r="AE8" s="46">
        <v>0</v>
      </c>
      <c r="AF8" s="100">
        <v>417983902</v>
      </c>
      <c r="AG8" s="98">
        <v>0</v>
      </c>
      <c r="AH8" s="46">
        <v>0</v>
      </c>
      <c r="AI8" s="46">
        <v>0</v>
      </c>
      <c r="AJ8" s="99">
        <v>0</v>
      </c>
      <c r="AK8" s="96">
        <v>417983902</v>
      </c>
      <c r="AP8" s="95" t="s">
        <v>86</v>
      </c>
      <c r="AQ8" s="4">
        <f t="shared" si="0"/>
        <v>174902.63200000001</v>
      </c>
    </row>
    <row r="9" spans="1:43" ht="25.05" customHeight="1" x14ac:dyDescent="0.2">
      <c r="A9" s="95">
        <v>5</v>
      </c>
      <c r="B9" s="95" t="s">
        <v>87</v>
      </c>
      <c r="C9" s="96">
        <v>0</v>
      </c>
      <c r="D9" s="98"/>
      <c r="E9" s="131">
        <v>12115903295</v>
      </c>
      <c r="F9" s="131">
        <v>0</v>
      </c>
      <c r="G9" s="46">
        <v>171378722</v>
      </c>
      <c r="H9" s="46">
        <v>0</v>
      </c>
      <c r="I9" s="46">
        <v>12287282017</v>
      </c>
      <c r="J9" s="98">
        <v>12030143026</v>
      </c>
      <c r="K9" s="46">
        <v>0</v>
      </c>
      <c r="L9" s="46">
        <v>0</v>
      </c>
      <c r="M9" s="46">
        <v>0</v>
      </c>
      <c r="N9" s="99">
        <v>12030143026</v>
      </c>
      <c r="O9" s="120">
        <v>85760269</v>
      </c>
      <c r="P9" s="132">
        <v>257138991</v>
      </c>
      <c r="Q9" s="100">
        <v>257138991</v>
      </c>
      <c r="R9" s="100">
        <v>0</v>
      </c>
      <c r="S9" s="100" t="s">
        <v>87</v>
      </c>
      <c r="T9" s="13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139">
        <v>0</v>
      </c>
      <c r="AA9" s="98">
        <v>0</v>
      </c>
      <c r="AB9" s="46">
        <v>0</v>
      </c>
      <c r="AC9" s="46">
        <v>257138991</v>
      </c>
      <c r="AD9" s="46">
        <v>0</v>
      </c>
      <c r="AE9" s="46">
        <v>0</v>
      </c>
      <c r="AF9" s="100">
        <v>257138991</v>
      </c>
      <c r="AG9" s="98">
        <v>0</v>
      </c>
      <c r="AH9" s="46">
        <v>0</v>
      </c>
      <c r="AI9" s="46">
        <v>0</v>
      </c>
      <c r="AJ9" s="99">
        <v>0</v>
      </c>
      <c r="AK9" s="96">
        <v>257138991</v>
      </c>
      <c r="AP9" s="95" t="s">
        <v>87</v>
      </c>
      <c r="AQ9" s="4">
        <f t="shared" si="0"/>
        <v>0</v>
      </c>
    </row>
    <row r="10" spans="1:43" ht="25.05" customHeight="1" x14ac:dyDescent="0.2">
      <c r="A10" s="95">
        <v>6</v>
      </c>
      <c r="B10" s="95" t="s">
        <v>88</v>
      </c>
      <c r="C10" s="96">
        <v>0</v>
      </c>
      <c r="D10" s="98"/>
      <c r="E10" s="131">
        <v>6103321817</v>
      </c>
      <c r="F10" s="131">
        <v>0</v>
      </c>
      <c r="G10" s="46">
        <v>268662731</v>
      </c>
      <c r="H10" s="46">
        <v>0</v>
      </c>
      <c r="I10" s="46">
        <v>6371984548</v>
      </c>
      <c r="J10" s="98">
        <v>6022967273</v>
      </c>
      <c r="K10" s="46">
        <v>0</v>
      </c>
      <c r="L10" s="46">
        <v>0</v>
      </c>
      <c r="M10" s="46">
        <v>0</v>
      </c>
      <c r="N10" s="99">
        <v>6022967273</v>
      </c>
      <c r="O10" s="120">
        <v>80354544</v>
      </c>
      <c r="P10" s="132">
        <v>349017275</v>
      </c>
      <c r="Q10" s="100">
        <v>349017275</v>
      </c>
      <c r="R10" s="100">
        <v>0</v>
      </c>
      <c r="S10" s="100" t="s">
        <v>88</v>
      </c>
      <c r="T10" s="136">
        <v>436627283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139">
        <v>436627283</v>
      </c>
      <c r="AA10" s="98">
        <v>0</v>
      </c>
      <c r="AB10" s="46">
        <v>436627283</v>
      </c>
      <c r="AC10" s="46">
        <v>349017275</v>
      </c>
      <c r="AD10" s="46">
        <v>0</v>
      </c>
      <c r="AE10" s="46">
        <v>0</v>
      </c>
      <c r="AF10" s="100">
        <v>785644558</v>
      </c>
      <c r="AG10" s="98">
        <v>0</v>
      </c>
      <c r="AH10" s="46">
        <v>0</v>
      </c>
      <c r="AI10" s="46">
        <v>0</v>
      </c>
      <c r="AJ10" s="99">
        <v>0</v>
      </c>
      <c r="AK10" s="96">
        <v>785644558</v>
      </c>
      <c r="AP10" s="95" t="s">
        <v>88</v>
      </c>
      <c r="AQ10" s="4">
        <f t="shared" si="0"/>
        <v>436627.283</v>
      </c>
    </row>
    <row r="11" spans="1:43" ht="25.05" customHeight="1" x14ac:dyDescent="0.2">
      <c r="A11" s="95">
        <v>7</v>
      </c>
      <c r="B11" s="95" t="s">
        <v>89</v>
      </c>
      <c r="C11" s="96">
        <v>0</v>
      </c>
      <c r="D11" s="98"/>
      <c r="E11" s="131">
        <v>3902236729</v>
      </c>
      <c r="F11" s="131">
        <v>63327000</v>
      </c>
      <c r="G11" s="46">
        <v>5123657</v>
      </c>
      <c r="H11" s="46">
        <v>0</v>
      </c>
      <c r="I11" s="46">
        <v>3970687386</v>
      </c>
      <c r="J11" s="98">
        <v>3946752329</v>
      </c>
      <c r="K11" s="46">
        <v>0</v>
      </c>
      <c r="L11" s="46">
        <v>0</v>
      </c>
      <c r="M11" s="46">
        <v>0</v>
      </c>
      <c r="N11" s="99">
        <v>3946752329</v>
      </c>
      <c r="O11" s="120">
        <v>-44515600</v>
      </c>
      <c r="P11" s="132">
        <v>23935057</v>
      </c>
      <c r="Q11" s="100">
        <v>5608057</v>
      </c>
      <c r="R11" s="100">
        <v>18327000</v>
      </c>
      <c r="S11" s="100" t="s">
        <v>89</v>
      </c>
      <c r="T11" s="136">
        <v>300000000</v>
      </c>
      <c r="U11" s="46">
        <v>63327000</v>
      </c>
      <c r="V11" s="46">
        <v>0</v>
      </c>
      <c r="W11" s="46">
        <v>18327000</v>
      </c>
      <c r="X11" s="46">
        <v>0</v>
      </c>
      <c r="Y11" s="46">
        <v>0</v>
      </c>
      <c r="Z11" s="139">
        <v>255000000</v>
      </c>
      <c r="AA11" s="98">
        <v>0</v>
      </c>
      <c r="AB11" s="46">
        <v>255000000</v>
      </c>
      <c r="AC11" s="46">
        <v>5608057</v>
      </c>
      <c r="AD11" s="46">
        <v>0</v>
      </c>
      <c r="AE11" s="46">
        <v>0</v>
      </c>
      <c r="AF11" s="100">
        <v>260608057</v>
      </c>
      <c r="AG11" s="98">
        <v>0</v>
      </c>
      <c r="AH11" s="46">
        <v>0</v>
      </c>
      <c r="AI11" s="46">
        <v>0</v>
      </c>
      <c r="AJ11" s="99">
        <v>0</v>
      </c>
      <c r="AK11" s="96">
        <v>260608057</v>
      </c>
      <c r="AP11" s="95" t="s">
        <v>89</v>
      </c>
      <c r="AQ11" s="4">
        <f t="shared" si="0"/>
        <v>255000</v>
      </c>
    </row>
    <row r="12" spans="1:43" ht="25.05" customHeight="1" x14ac:dyDescent="0.2">
      <c r="A12" s="95">
        <v>8</v>
      </c>
      <c r="B12" s="95" t="s">
        <v>90</v>
      </c>
      <c r="C12" s="96">
        <v>25000000</v>
      </c>
      <c r="D12" s="98"/>
      <c r="E12" s="131">
        <v>3269854547</v>
      </c>
      <c r="F12" s="131">
        <v>0</v>
      </c>
      <c r="G12" s="46">
        <v>0</v>
      </c>
      <c r="H12" s="46">
        <v>0</v>
      </c>
      <c r="I12" s="46">
        <v>3269854547</v>
      </c>
      <c r="J12" s="98">
        <v>3166127768</v>
      </c>
      <c r="K12" s="46">
        <v>0</v>
      </c>
      <c r="L12" s="46">
        <v>394852831</v>
      </c>
      <c r="M12" s="46">
        <v>0</v>
      </c>
      <c r="N12" s="99">
        <v>3560980599</v>
      </c>
      <c r="O12" s="120">
        <v>103726779</v>
      </c>
      <c r="P12" s="132">
        <v>-291126052</v>
      </c>
      <c r="Q12" s="100">
        <v>0</v>
      </c>
      <c r="R12" s="100">
        <v>0</v>
      </c>
      <c r="S12" s="100" t="s">
        <v>90</v>
      </c>
      <c r="T12" s="13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139">
        <v>0</v>
      </c>
      <c r="AA12" s="98">
        <v>0</v>
      </c>
      <c r="AB12" s="46">
        <v>0</v>
      </c>
      <c r="AC12" s="46">
        <v>0</v>
      </c>
      <c r="AD12" s="46">
        <v>0</v>
      </c>
      <c r="AE12" s="46">
        <v>0</v>
      </c>
      <c r="AF12" s="100">
        <v>0</v>
      </c>
      <c r="AG12" s="98">
        <v>291126052</v>
      </c>
      <c r="AH12" s="46">
        <v>0</v>
      </c>
      <c r="AI12" s="46">
        <v>0</v>
      </c>
      <c r="AJ12" s="99">
        <v>291126052</v>
      </c>
      <c r="AK12" s="96">
        <v>-291126052</v>
      </c>
      <c r="AP12" s="95" t="s">
        <v>90</v>
      </c>
      <c r="AQ12" s="4">
        <f t="shared" si="0"/>
        <v>0</v>
      </c>
    </row>
    <row r="13" spans="1:43" ht="25.05" customHeight="1" x14ac:dyDescent="0.2">
      <c r="A13" s="95">
        <v>9</v>
      </c>
      <c r="B13" s="95" t="s">
        <v>91</v>
      </c>
      <c r="C13" s="96">
        <v>0</v>
      </c>
      <c r="D13" s="98"/>
      <c r="E13" s="131">
        <v>10397097753</v>
      </c>
      <c r="F13" s="131">
        <v>197982190</v>
      </c>
      <c r="G13" s="46">
        <v>0</v>
      </c>
      <c r="H13" s="46">
        <v>0</v>
      </c>
      <c r="I13" s="46">
        <v>10595079943</v>
      </c>
      <c r="J13" s="98">
        <v>10593726406</v>
      </c>
      <c r="K13" s="46">
        <v>1353537</v>
      </c>
      <c r="L13" s="46">
        <v>0</v>
      </c>
      <c r="M13" s="46">
        <v>0</v>
      </c>
      <c r="N13" s="99">
        <v>10595079943</v>
      </c>
      <c r="O13" s="120">
        <v>-196628653</v>
      </c>
      <c r="P13" s="132">
        <v>0</v>
      </c>
      <c r="Q13" s="100">
        <v>0</v>
      </c>
      <c r="R13" s="100">
        <v>0</v>
      </c>
      <c r="S13" s="100" t="s">
        <v>91</v>
      </c>
      <c r="T13" s="136">
        <v>1945135013</v>
      </c>
      <c r="U13" s="46">
        <v>197982190</v>
      </c>
      <c r="V13" s="46">
        <v>1353537</v>
      </c>
      <c r="W13" s="46">
        <v>0</v>
      </c>
      <c r="X13" s="46">
        <v>0</v>
      </c>
      <c r="Y13" s="46">
        <v>0</v>
      </c>
      <c r="Z13" s="139">
        <v>1748506360</v>
      </c>
      <c r="AA13" s="98">
        <v>0</v>
      </c>
      <c r="AB13" s="46">
        <v>1748506360</v>
      </c>
      <c r="AC13" s="46">
        <v>0</v>
      </c>
      <c r="AD13" s="46">
        <v>0</v>
      </c>
      <c r="AE13" s="46">
        <v>0</v>
      </c>
      <c r="AF13" s="100">
        <v>1748506360</v>
      </c>
      <c r="AG13" s="98">
        <v>0</v>
      </c>
      <c r="AH13" s="46">
        <v>0</v>
      </c>
      <c r="AI13" s="46">
        <v>0</v>
      </c>
      <c r="AJ13" s="99">
        <v>0</v>
      </c>
      <c r="AK13" s="96">
        <v>1748506360</v>
      </c>
      <c r="AP13" s="95" t="s">
        <v>91</v>
      </c>
      <c r="AQ13" s="4">
        <f t="shared" si="0"/>
        <v>1748506.36</v>
      </c>
    </row>
    <row r="14" spans="1:43" ht="25.05" customHeight="1" x14ac:dyDescent="0.2">
      <c r="A14" s="95">
        <v>10</v>
      </c>
      <c r="B14" s="95" t="s">
        <v>92</v>
      </c>
      <c r="C14" s="96">
        <v>0</v>
      </c>
      <c r="D14" s="98"/>
      <c r="E14" s="131">
        <v>436367611</v>
      </c>
      <c r="F14" s="131">
        <v>200000</v>
      </c>
      <c r="G14" s="46">
        <v>63683</v>
      </c>
      <c r="H14" s="46">
        <v>0</v>
      </c>
      <c r="I14" s="46">
        <v>436631294</v>
      </c>
      <c r="J14" s="98">
        <v>436528113</v>
      </c>
      <c r="K14" s="46">
        <v>31528</v>
      </c>
      <c r="L14" s="46">
        <v>0</v>
      </c>
      <c r="M14" s="46">
        <v>0</v>
      </c>
      <c r="N14" s="99">
        <v>436559641</v>
      </c>
      <c r="O14" s="120">
        <v>-160502</v>
      </c>
      <c r="P14" s="132">
        <v>71653</v>
      </c>
      <c r="Q14" s="100">
        <v>71653</v>
      </c>
      <c r="R14" s="100">
        <v>0</v>
      </c>
      <c r="S14" s="100" t="s">
        <v>92</v>
      </c>
      <c r="T14" s="136">
        <v>46504903</v>
      </c>
      <c r="U14" s="46">
        <v>200000</v>
      </c>
      <c r="V14" s="46">
        <v>31528</v>
      </c>
      <c r="W14" s="46">
        <v>0</v>
      </c>
      <c r="X14" s="46">
        <v>0</v>
      </c>
      <c r="Y14" s="46">
        <v>0</v>
      </c>
      <c r="Z14" s="139">
        <v>46336431</v>
      </c>
      <c r="AA14" s="98">
        <v>0</v>
      </c>
      <c r="AB14" s="46">
        <v>46336431</v>
      </c>
      <c r="AC14" s="46">
        <v>71653</v>
      </c>
      <c r="AD14" s="46">
        <v>0</v>
      </c>
      <c r="AE14" s="46">
        <v>0</v>
      </c>
      <c r="AF14" s="100">
        <v>46408084</v>
      </c>
      <c r="AG14" s="98">
        <v>0</v>
      </c>
      <c r="AH14" s="46">
        <v>0</v>
      </c>
      <c r="AI14" s="46">
        <v>0</v>
      </c>
      <c r="AJ14" s="99">
        <v>0</v>
      </c>
      <c r="AK14" s="96">
        <v>46408084</v>
      </c>
      <c r="AP14" s="95" t="s">
        <v>92</v>
      </c>
      <c r="AQ14" s="4">
        <f t="shared" si="0"/>
        <v>46336.430999999997</v>
      </c>
    </row>
    <row r="15" spans="1:43" ht="25.05" customHeight="1" x14ac:dyDescent="0.2">
      <c r="A15" s="95">
        <v>11</v>
      </c>
      <c r="B15" s="95" t="s">
        <v>93</v>
      </c>
      <c r="C15" s="96">
        <v>0</v>
      </c>
      <c r="D15" s="98"/>
      <c r="E15" s="131">
        <v>2392788949</v>
      </c>
      <c r="F15" s="131">
        <v>0</v>
      </c>
      <c r="G15" s="46">
        <v>37566378</v>
      </c>
      <c r="H15" s="46">
        <v>0</v>
      </c>
      <c r="I15" s="46">
        <v>2430355327</v>
      </c>
      <c r="J15" s="98">
        <v>2329945130</v>
      </c>
      <c r="K15" s="46">
        <v>0</v>
      </c>
      <c r="L15" s="46">
        <v>0</v>
      </c>
      <c r="M15" s="46">
        <v>0</v>
      </c>
      <c r="N15" s="99">
        <v>2329945130</v>
      </c>
      <c r="O15" s="120">
        <v>62843819</v>
      </c>
      <c r="P15" s="132">
        <v>100410197</v>
      </c>
      <c r="Q15" s="100">
        <v>100410197</v>
      </c>
      <c r="R15" s="100">
        <v>0</v>
      </c>
      <c r="S15" s="100" t="s">
        <v>93</v>
      </c>
      <c r="T15" s="136">
        <v>29000000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139">
        <v>29000000</v>
      </c>
      <c r="AA15" s="98">
        <v>0</v>
      </c>
      <c r="AB15" s="46">
        <v>29000000</v>
      </c>
      <c r="AC15" s="46">
        <v>100410197</v>
      </c>
      <c r="AD15" s="46">
        <v>0</v>
      </c>
      <c r="AE15" s="46">
        <v>0</v>
      </c>
      <c r="AF15" s="100">
        <v>129410197</v>
      </c>
      <c r="AG15" s="98">
        <v>0</v>
      </c>
      <c r="AH15" s="46">
        <v>0</v>
      </c>
      <c r="AI15" s="46">
        <v>0</v>
      </c>
      <c r="AJ15" s="99">
        <v>0</v>
      </c>
      <c r="AK15" s="96">
        <v>129410197</v>
      </c>
      <c r="AP15" s="95" t="s">
        <v>93</v>
      </c>
      <c r="AQ15" s="4">
        <f t="shared" si="0"/>
        <v>29000</v>
      </c>
    </row>
    <row r="16" spans="1:43" ht="25.05" customHeight="1" x14ac:dyDescent="0.2">
      <c r="A16" s="95">
        <v>12</v>
      </c>
      <c r="B16" s="95" t="s">
        <v>94</v>
      </c>
      <c r="C16" s="96">
        <v>0</v>
      </c>
      <c r="D16" s="98"/>
      <c r="E16" s="131">
        <v>2186245559</v>
      </c>
      <c r="F16" s="131">
        <v>0</v>
      </c>
      <c r="G16" s="46">
        <v>39130571</v>
      </c>
      <c r="H16" s="46">
        <v>0</v>
      </c>
      <c r="I16" s="46">
        <v>2225376130</v>
      </c>
      <c r="J16" s="98">
        <v>2167838240</v>
      </c>
      <c r="K16" s="46">
        <v>87050</v>
      </c>
      <c r="L16" s="46">
        <v>0</v>
      </c>
      <c r="M16" s="46">
        <v>0</v>
      </c>
      <c r="N16" s="99">
        <v>2167925290</v>
      </c>
      <c r="O16" s="120">
        <v>18407319</v>
      </c>
      <c r="P16" s="132">
        <v>57450840</v>
      </c>
      <c r="Q16" s="100">
        <v>57450840</v>
      </c>
      <c r="R16" s="100">
        <v>0</v>
      </c>
      <c r="S16" s="100" t="s">
        <v>94</v>
      </c>
      <c r="T16" s="136">
        <v>244734775</v>
      </c>
      <c r="U16" s="46">
        <v>0</v>
      </c>
      <c r="V16" s="46">
        <v>87050</v>
      </c>
      <c r="W16" s="46">
        <v>0</v>
      </c>
      <c r="X16" s="46">
        <v>0</v>
      </c>
      <c r="Y16" s="46">
        <v>0</v>
      </c>
      <c r="Z16" s="139">
        <v>244821825</v>
      </c>
      <c r="AA16" s="98">
        <v>0</v>
      </c>
      <c r="AB16" s="46">
        <v>244821825</v>
      </c>
      <c r="AC16" s="46">
        <v>57450840</v>
      </c>
      <c r="AD16" s="46">
        <v>0</v>
      </c>
      <c r="AE16" s="46">
        <v>0</v>
      </c>
      <c r="AF16" s="100">
        <v>302272665</v>
      </c>
      <c r="AG16" s="98">
        <v>0</v>
      </c>
      <c r="AH16" s="46">
        <v>0</v>
      </c>
      <c r="AI16" s="46">
        <v>0</v>
      </c>
      <c r="AJ16" s="99">
        <v>0</v>
      </c>
      <c r="AK16" s="96">
        <v>302272665</v>
      </c>
      <c r="AP16" s="95" t="s">
        <v>94</v>
      </c>
      <c r="AQ16" s="4">
        <f t="shared" si="0"/>
        <v>244821.82500000001</v>
      </c>
    </row>
    <row r="17" spans="1:43" ht="25.05" customHeight="1" x14ac:dyDescent="0.2">
      <c r="A17" s="95">
        <v>13</v>
      </c>
      <c r="B17" s="95" t="s">
        <v>95</v>
      </c>
      <c r="C17" s="96">
        <v>15000000</v>
      </c>
      <c r="D17" s="98"/>
      <c r="E17" s="131">
        <v>2940574120</v>
      </c>
      <c r="F17" s="131">
        <v>0</v>
      </c>
      <c r="G17" s="46">
        <v>0</v>
      </c>
      <c r="H17" s="46">
        <v>0</v>
      </c>
      <c r="I17" s="46">
        <v>2940574120</v>
      </c>
      <c r="J17" s="98">
        <v>2888853696</v>
      </c>
      <c r="K17" s="46">
        <v>0</v>
      </c>
      <c r="L17" s="46">
        <v>241806881</v>
      </c>
      <c r="M17" s="46">
        <v>0</v>
      </c>
      <c r="N17" s="99">
        <v>3130660577</v>
      </c>
      <c r="O17" s="120">
        <v>51720424</v>
      </c>
      <c r="P17" s="132">
        <v>-190086457</v>
      </c>
      <c r="Q17" s="100">
        <v>0</v>
      </c>
      <c r="R17" s="100">
        <v>0</v>
      </c>
      <c r="S17" s="100" t="s">
        <v>95</v>
      </c>
      <c r="T17" s="136">
        <v>69266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139">
        <v>69266</v>
      </c>
      <c r="AA17" s="98">
        <v>0</v>
      </c>
      <c r="AB17" s="46">
        <v>69266</v>
      </c>
      <c r="AC17" s="46">
        <v>0</v>
      </c>
      <c r="AD17" s="46">
        <v>0</v>
      </c>
      <c r="AE17" s="46">
        <v>0</v>
      </c>
      <c r="AF17" s="100">
        <v>69266</v>
      </c>
      <c r="AG17" s="98">
        <v>190086457</v>
      </c>
      <c r="AH17" s="46">
        <v>0</v>
      </c>
      <c r="AI17" s="46">
        <v>0</v>
      </c>
      <c r="AJ17" s="99">
        <v>190086457</v>
      </c>
      <c r="AK17" s="96">
        <v>-190017191</v>
      </c>
      <c r="AP17" s="95" t="s">
        <v>95</v>
      </c>
      <c r="AQ17" s="4">
        <f t="shared" si="0"/>
        <v>69.266000000000005</v>
      </c>
    </row>
    <row r="18" spans="1:43" ht="25.05" customHeight="1" x14ac:dyDescent="0.2">
      <c r="A18" s="95">
        <v>14</v>
      </c>
      <c r="B18" s="95" t="s">
        <v>96</v>
      </c>
      <c r="C18" s="96">
        <v>0</v>
      </c>
      <c r="D18" s="98"/>
      <c r="E18" s="131">
        <v>937189990</v>
      </c>
      <c r="F18" s="131">
        <v>0</v>
      </c>
      <c r="G18" s="46">
        <v>0</v>
      </c>
      <c r="H18" s="46">
        <v>0</v>
      </c>
      <c r="I18" s="46">
        <v>937189990</v>
      </c>
      <c r="J18" s="98">
        <v>894998236</v>
      </c>
      <c r="K18" s="46">
        <v>0</v>
      </c>
      <c r="L18" s="46">
        <v>64580357</v>
      </c>
      <c r="M18" s="46">
        <v>0</v>
      </c>
      <c r="N18" s="99">
        <v>959578593</v>
      </c>
      <c r="O18" s="120">
        <v>42191754</v>
      </c>
      <c r="P18" s="132">
        <v>-22388603</v>
      </c>
      <c r="Q18" s="100">
        <v>0</v>
      </c>
      <c r="R18" s="100">
        <v>0</v>
      </c>
      <c r="S18" s="100" t="s">
        <v>96</v>
      </c>
      <c r="T18" s="13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139">
        <v>0</v>
      </c>
      <c r="AA18" s="98">
        <v>0</v>
      </c>
      <c r="AB18" s="46">
        <v>0</v>
      </c>
      <c r="AC18" s="46">
        <v>0</v>
      </c>
      <c r="AD18" s="46">
        <v>0</v>
      </c>
      <c r="AE18" s="46">
        <v>0</v>
      </c>
      <c r="AF18" s="100">
        <v>0</v>
      </c>
      <c r="AG18" s="98">
        <v>22388603</v>
      </c>
      <c r="AH18" s="46">
        <v>0</v>
      </c>
      <c r="AI18" s="46">
        <v>0</v>
      </c>
      <c r="AJ18" s="99">
        <v>22388603</v>
      </c>
      <c r="AK18" s="96">
        <v>-22388603</v>
      </c>
      <c r="AP18" s="95" t="s">
        <v>96</v>
      </c>
      <c r="AQ18" s="4">
        <f t="shared" si="0"/>
        <v>0</v>
      </c>
    </row>
    <row r="19" spans="1:43" ht="25.05" customHeight="1" x14ac:dyDescent="0.2">
      <c r="A19" s="95">
        <v>15</v>
      </c>
      <c r="B19" s="95" t="s">
        <v>97</v>
      </c>
      <c r="C19" s="96">
        <v>0</v>
      </c>
      <c r="D19" s="98"/>
      <c r="E19" s="131">
        <v>990328343</v>
      </c>
      <c r="F19" s="131">
        <v>0</v>
      </c>
      <c r="G19" s="46">
        <v>24936839</v>
      </c>
      <c r="H19" s="46">
        <v>0</v>
      </c>
      <c r="I19" s="46">
        <v>1015265182</v>
      </c>
      <c r="J19" s="98">
        <v>993820198</v>
      </c>
      <c r="K19" s="46">
        <v>42031</v>
      </c>
      <c r="L19" s="46">
        <v>0</v>
      </c>
      <c r="M19" s="46">
        <v>0</v>
      </c>
      <c r="N19" s="99">
        <v>993862229</v>
      </c>
      <c r="O19" s="120">
        <v>-3491855</v>
      </c>
      <c r="P19" s="132">
        <v>21402953</v>
      </c>
      <c r="Q19" s="100">
        <v>21402953</v>
      </c>
      <c r="R19" s="100">
        <v>0</v>
      </c>
      <c r="S19" s="100" t="s">
        <v>97</v>
      </c>
      <c r="T19" s="136">
        <v>65486757</v>
      </c>
      <c r="U19" s="46">
        <v>0</v>
      </c>
      <c r="V19" s="46">
        <v>42031</v>
      </c>
      <c r="W19" s="46">
        <v>0</v>
      </c>
      <c r="X19" s="46">
        <v>0</v>
      </c>
      <c r="Y19" s="46">
        <v>0</v>
      </c>
      <c r="Z19" s="139">
        <v>65528788</v>
      </c>
      <c r="AA19" s="98">
        <v>0</v>
      </c>
      <c r="AB19" s="46">
        <v>65528788</v>
      </c>
      <c r="AC19" s="46">
        <v>21402953</v>
      </c>
      <c r="AD19" s="46">
        <v>0</v>
      </c>
      <c r="AE19" s="46">
        <v>0</v>
      </c>
      <c r="AF19" s="100">
        <v>86931741</v>
      </c>
      <c r="AG19" s="98">
        <v>0</v>
      </c>
      <c r="AH19" s="46">
        <v>0</v>
      </c>
      <c r="AI19" s="46">
        <v>0</v>
      </c>
      <c r="AJ19" s="99">
        <v>0</v>
      </c>
      <c r="AK19" s="96">
        <v>86931741</v>
      </c>
      <c r="AP19" s="95" t="s">
        <v>97</v>
      </c>
      <c r="AQ19" s="4">
        <f t="shared" si="0"/>
        <v>65528.788</v>
      </c>
    </row>
    <row r="20" spans="1:43" ht="25.05" customHeight="1" x14ac:dyDescent="0.2">
      <c r="A20" s="95">
        <v>16</v>
      </c>
      <c r="B20" s="95" t="s">
        <v>98</v>
      </c>
      <c r="C20" s="96">
        <v>0</v>
      </c>
      <c r="D20" s="98"/>
      <c r="E20" s="131">
        <v>702925212</v>
      </c>
      <c r="F20" s="131">
        <v>0</v>
      </c>
      <c r="G20" s="46">
        <v>8963639</v>
      </c>
      <c r="H20" s="46">
        <v>0</v>
      </c>
      <c r="I20" s="46">
        <v>711888851</v>
      </c>
      <c r="J20" s="98">
        <v>709913144</v>
      </c>
      <c r="K20" s="46">
        <v>0</v>
      </c>
      <c r="L20" s="46">
        <v>0</v>
      </c>
      <c r="M20" s="46">
        <v>0</v>
      </c>
      <c r="N20" s="99">
        <v>709913144</v>
      </c>
      <c r="O20" s="120">
        <v>-6987932</v>
      </c>
      <c r="P20" s="132">
        <v>1975707</v>
      </c>
      <c r="Q20" s="100">
        <v>1975707</v>
      </c>
      <c r="R20" s="100">
        <v>0</v>
      </c>
      <c r="S20" s="100" t="s">
        <v>98</v>
      </c>
      <c r="T20" s="136">
        <v>92708478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139">
        <v>92708478</v>
      </c>
      <c r="AA20" s="98">
        <v>0</v>
      </c>
      <c r="AB20" s="46">
        <v>92708478</v>
      </c>
      <c r="AC20" s="46">
        <v>1975707</v>
      </c>
      <c r="AD20" s="46">
        <v>0</v>
      </c>
      <c r="AE20" s="46">
        <v>0</v>
      </c>
      <c r="AF20" s="100">
        <v>94684185</v>
      </c>
      <c r="AG20" s="98">
        <v>0</v>
      </c>
      <c r="AH20" s="46">
        <v>0</v>
      </c>
      <c r="AI20" s="46">
        <v>0</v>
      </c>
      <c r="AJ20" s="99">
        <v>0</v>
      </c>
      <c r="AK20" s="96">
        <v>94684185</v>
      </c>
      <c r="AP20" s="95" t="s">
        <v>98</v>
      </c>
      <c r="AQ20" s="4">
        <f t="shared" si="0"/>
        <v>92708.478000000003</v>
      </c>
    </row>
    <row r="21" spans="1:43" ht="25.05" customHeight="1" x14ac:dyDescent="0.2">
      <c r="A21" s="95">
        <v>17</v>
      </c>
      <c r="B21" s="95" t="s">
        <v>99</v>
      </c>
      <c r="C21" s="96">
        <v>0</v>
      </c>
      <c r="D21" s="98"/>
      <c r="E21" s="131">
        <v>3080402978</v>
      </c>
      <c r="F21" s="131">
        <v>0</v>
      </c>
      <c r="G21" s="46">
        <v>659281244</v>
      </c>
      <c r="H21" s="46">
        <v>0</v>
      </c>
      <c r="I21" s="46">
        <v>3739684222</v>
      </c>
      <c r="J21" s="98">
        <v>3135722579</v>
      </c>
      <c r="K21" s="46">
        <v>10172</v>
      </c>
      <c r="L21" s="46">
        <v>0</v>
      </c>
      <c r="M21" s="46">
        <v>0</v>
      </c>
      <c r="N21" s="99">
        <v>3135732751</v>
      </c>
      <c r="O21" s="120">
        <v>-55319601</v>
      </c>
      <c r="P21" s="132">
        <v>603951471</v>
      </c>
      <c r="Q21" s="100">
        <v>603951471</v>
      </c>
      <c r="R21" s="100">
        <v>0</v>
      </c>
      <c r="S21" s="100" t="s">
        <v>99</v>
      </c>
      <c r="T21" s="136">
        <v>101171337</v>
      </c>
      <c r="U21" s="46">
        <v>0</v>
      </c>
      <c r="V21" s="46">
        <v>10172</v>
      </c>
      <c r="W21" s="46">
        <v>0</v>
      </c>
      <c r="X21" s="46">
        <v>0</v>
      </c>
      <c r="Y21" s="46">
        <v>0</v>
      </c>
      <c r="Z21" s="139">
        <v>101181509</v>
      </c>
      <c r="AA21" s="98">
        <v>0</v>
      </c>
      <c r="AB21" s="46">
        <v>101181509</v>
      </c>
      <c r="AC21" s="46">
        <v>603951471</v>
      </c>
      <c r="AD21" s="46">
        <v>0</v>
      </c>
      <c r="AE21" s="46">
        <v>0</v>
      </c>
      <c r="AF21" s="100">
        <v>705132980</v>
      </c>
      <c r="AG21" s="98">
        <v>0</v>
      </c>
      <c r="AH21" s="46">
        <v>0</v>
      </c>
      <c r="AI21" s="46">
        <v>0</v>
      </c>
      <c r="AJ21" s="99">
        <v>0</v>
      </c>
      <c r="AK21" s="96">
        <v>705132980</v>
      </c>
      <c r="AP21" s="95" t="s">
        <v>99</v>
      </c>
      <c r="AQ21" s="4">
        <f t="shared" si="0"/>
        <v>101181.50900000001</v>
      </c>
    </row>
    <row r="22" spans="1:43" ht="25.05" customHeight="1" x14ac:dyDescent="0.2">
      <c r="A22" s="95">
        <v>18</v>
      </c>
      <c r="B22" s="95" t="s">
        <v>100</v>
      </c>
      <c r="C22" s="96">
        <v>0</v>
      </c>
      <c r="D22" s="98"/>
      <c r="E22" s="131">
        <v>222340462</v>
      </c>
      <c r="F22" s="131">
        <v>0</v>
      </c>
      <c r="G22" s="46">
        <v>21356552</v>
      </c>
      <c r="H22" s="46">
        <v>0</v>
      </c>
      <c r="I22" s="46">
        <v>243697014</v>
      </c>
      <c r="J22" s="98">
        <v>215738433</v>
      </c>
      <c r="K22" s="46">
        <v>15159214</v>
      </c>
      <c r="L22" s="46">
        <v>0</v>
      </c>
      <c r="M22" s="46">
        <v>0</v>
      </c>
      <c r="N22" s="99">
        <v>230897647</v>
      </c>
      <c r="O22" s="120">
        <v>6602029</v>
      </c>
      <c r="P22" s="132">
        <v>12799367</v>
      </c>
      <c r="Q22" s="100">
        <v>12799367</v>
      </c>
      <c r="R22" s="100">
        <v>0</v>
      </c>
      <c r="S22" s="100" t="s">
        <v>100</v>
      </c>
      <c r="T22" s="136">
        <v>36116692</v>
      </c>
      <c r="U22" s="46">
        <v>0</v>
      </c>
      <c r="V22" s="46">
        <v>15159214</v>
      </c>
      <c r="W22" s="46">
        <v>0</v>
      </c>
      <c r="X22" s="46">
        <v>0</v>
      </c>
      <c r="Y22" s="46">
        <v>0</v>
      </c>
      <c r="Z22" s="139">
        <v>51275906</v>
      </c>
      <c r="AA22" s="98">
        <v>0</v>
      </c>
      <c r="AB22" s="46">
        <v>51275906</v>
      </c>
      <c r="AC22" s="46">
        <v>12799367</v>
      </c>
      <c r="AD22" s="46">
        <v>0</v>
      </c>
      <c r="AE22" s="46">
        <v>0</v>
      </c>
      <c r="AF22" s="100">
        <v>64075273</v>
      </c>
      <c r="AG22" s="98">
        <v>0</v>
      </c>
      <c r="AH22" s="46">
        <v>0</v>
      </c>
      <c r="AI22" s="46">
        <v>0</v>
      </c>
      <c r="AJ22" s="99">
        <v>0</v>
      </c>
      <c r="AK22" s="96">
        <v>64075273</v>
      </c>
      <c r="AP22" s="95" t="s">
        <v>100</v>
      </c>
      <c r="AQ22" s="4">
        <f t="shared" si="0"/>
        <v>51275.906000000003</v>
      </c>
    </row>
    <row r="23" spans="1:43" ht="25.05" customHeight="1" x14ac:dyDescent="0.2">
      <c r="A23" s="95">
        <v>19</v>
      </c>
      <c r="B23" s="95" t="s">
        <v>101</v>
      </c>
      <c r="C23" s="96">
        <v>0</v>
      </c>
      <c r="D23" s="98"/>
      <c r="E23" s="131">
        <v>254708034</v>
      </c>
      <c r="F23" s="131">
        <v>0</v>
      </c>
      <c r="G23" s="46">
        <v>488221</v>
      </c>
      <c r="H23" s="46">
        <v>0</v>
      </c>
      <c r="I23" s="46">
        <v>255196255</v>
      </c>
      <c r="J23" s="98">
        <v>254694254</v>
      </c>
      <c r="K23" s="46">
        <v>89361</v>
      </c>
      <c r="L23" s="46">
        <v>0</v>
      </c>
      <c r="M23" s="46">
        <v>0</v>
      </c>
      <c r="N23" s="99">
        <v>254783615</v>
      </c>
      <c r="O23" s="120">
        <v>13780</v>
      </c>
      <c r="P23" s="132">
        <v>412640</v>
      </c>
      <c r="Q23" s="100">
        <v>412640</v>
      </c>
      <c r="R23" s="100">
        <v>0</v>
      </c>
      <c r="S23" s="100" t="s">
        <v>101</v>
      </c>
      <c r="T23" s="136">
        <v>81166370</v>
      </c>
      <c r="U23" s="46">
        <v>0</v>
      </c>
      <c r="V23" s="46">
        <v>89361</v>
      </c>
      <c r="W23" s="46">
        <v>0</v>
      </c>
      <c r="X23" s="46">
        <v>0</v>
      </c>
      <c r="Y23" s="46">
        <v>0</v>
      </c>
      <c r="Z23" s="139">
        <v>81255731</v>
      </c>
      <c r="AA23" s="98">
        <v>0</v>
      </c>
      <c r="AB23" s="46">
        <v>81255731</v>
      </c>
      <c r="AC23" s="46">
        <v>412640</v>
      </c>
      <c r="AD23" s="46">
        <v>0</v>
      </c>
      <c r="AE23" s="46">
        <v>0</v>
      </c>
      <c r="AF23" s="100">
        <v>81668371</v>
      </c>
      <c r="AG23" s="98">
        <v>0</v>
      </c>
      <c r="AH23" s="46">
        <v>0</v>
      </c>
      <c r="AI23" s="46">
        <v>0</v>
      </c>
      <c r="AJ23" s="99">
        <v>0</v>
      </c>
      <c r="AK23" s="96">
        <v>81668371</v>
      </c>
      <c r="AP23" s="95" t="s">
        <v>101</v>
      </c>
      <c r="AQ23" s="4">
        <f t="shared" si="0"/>
        <v>81255.731</v>
      </c>
    </row>
    <row r="24" spans="1:43" ht="25.05" customHeight="1" x14ac:dyDescent="0.2">
      <c r="A24" s="95">
        <v>20</v>
      </c>
      <c r="B24" s="95" t="s">
        <v>102</v>
      </c>
      <c r="C24" s="96">
        <v>4500000</v>
      </c>
      <c r="D24" s="98"/>
      <c r="E24" s="131">
        <v>824509952</v>
      </c>
      <c r="F24" s="131">
        <v>0</v>
      </c>
      <c r="G24" s="46">
        <v>60603601</v>
      </c>
      <c r="H24" s="46">
        <v>0</v>
      </c>
      <c r="I24" s="46">
        <v>885113553</v>
      </c>
      <c r="J24" s="98">
        <v>792960947</v>
      </c>
      <c r="K24" s="46">
        <v>30000000</v>
      </c>
      <c r="L24" s="46">
        <v>0</v>
      </c>
      <c r="M24" s="46">
        <v>0</v>
      </c>
      <c r="N24" s="99">
        <v>822960947</v>
      </c>
      <c r="O24" s="120">
        <v>31549005</v>
      </c>
      <c r="P24" s="132">
        <v>62152606</v>
      </c>
      <c r="Q24" s="100">
        <v>62152606</v>
      </c>
      <c r="R24" s="100">
        <v>0</v>
      </c>
      <c r="S24" s="100" t="s">
        <v>102</v>
      </c>
      <c r="T24" s="136">
        <v>176857692</v>
      </c>
      <c r="U24" s="46">
        <v>0</v>
      </c>
      <c r="V24" s="46">
        <v>30000000</v>
      </c>
      <c r="W24" s="46">
        <v>0</v>
      </c>
      <c r="X24" s="46">
        <v>0</v>
      </c>
      <c r="Y24" s="46">
        <v>0</v>
      </c>
      <c r="Z24" s="139">
        <v>206857692</v>
      </c>
      <c r="AA24" s="98">
        <v>0</v>
      </c>
      <c r="AB24" s="46">
        <v>206857692</v>
      </c>
      <c r="AC24" s="46">
        <v>62152606</v>
      </c>
      <c r="AD24" s="46">
        <v>0</v>
      </c>
      <c r="AE24" s="46">
        <v>0</v>
      </c>
      <c r="AF24" s="100">
        <v>269010298</v>
      </c>
      <c r="AG24" s="98">
        <v>0</v>
      </c>
      <c r="AH24" s="46">
        <v>0</v>
      </c>
      <c r="AI24" s="46">
        <v>0</v>
      </c>
      <c r="AJ24" s="99">
        <v>0</v>
      </c>
      <c r="AK24" s="96">
        <v>269010298</v>
      </c>
      <c r="AP24" s="95" t="s">
        <v>102</v>
      </c>
      <c r="AQ24" s="4">
        <f t="shared" si="0"/>
        <v>206857.69200000001</v>
      </c>
    </row>
    <row r="25" spans="1:43" ht="25.05" customHeight="1" x14ac:dyDescent="0.2">
      <c r="A25" s="95">
        <v>21</v>
      </c>
      <c r="B25" s="95" t="s">
        <v>103</v>
      </c>
      <c r="C25" s="96">
        <v>5241960</v>
      </c>
      <c r="D25" s="98"/>
      <c r="E25" s="131">
        <v>785265137</v>
      </c>
      <c r="F25" s="131">
        <v>0</v>
      </c>
      <c r="G25" s="46">
        <v>0</v>
      </c>
      <c r="H25" s="46">
        <v>0</v>
      </c>
      <c r="I25" s="46">
        <v>785265137</v>
      </c>
      <c r="J25" s="98">
        <v>773793195</v>
      </c>
      <c r="K25" s="46">
        <v>0</v>
      </c>
      <c r="L25" s="46">
        <v>32178759</v>
      </c>
      <c r="M25" s="46">
        <v>0</v>
      </c>
      <c r="N25" s="99">
        <v>805971954</v>
      </c>
      <c r="O25" s="120">
        <v>11471942</v>
      </c>
      <c r="P25" s="132">
        <v>-20706817</v>
      </c>
      <c r="Q25" s="100">
        <v>0</v>
      </c>
      <c r="R25" s="100">
        <v>0</v>
      </c>
      <c r="S25" s="100" t="s">
        <v>103</v>
      </c>
      <c r="T25" s="13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139">
        <v>0</v>
      </c>
      <c r="AA25" s="98">
        <v>0</v>
      </c>
      <c r="AB25" s="46">
        <v>0</v>
      </c>
      <c r="AC25" s="46">
        <v>0</v>
      </c>
      <c r="AD25" s="46">
        <v>0</v>
      </c>
      <c r="AE25" s="46">
        <v>0</v>
      </c>
      <c r="AF25" s="100">
        <v>0</v>
      </c>
      <c r="AG25" s="98">
        <v>20706817</v>
      </c>
      <c r="AH25" s="46">
        <v>0</v>
      </c>
      <c r="AI25" s="46">
        <v>0</v>
      </c>
      <c r="AJ25" s="99">
        <v>20706817</v>
      </c>
      <c r="AK25" s="96">
        <v>-20706817</v>
      </c>
      <c r="AP25" s="95" t="s">
        <v>103</v>
      </c>
      <c r="AQ25" s="4">
        <f t="shared" si="0"/>
        <v>0</v>
      </c>
    </row>
    <row r="26" spans="1:43" ht="25.05" customHeight="1" x14ac:dyDescent="0.2">
      <c r="A26" s="95">
        <v>22</v>
      </c>
      <c r="B26" s="95" t="s">
        <v>104</v>
      </c>
      <c r="C26" s="96">
        <v>0</v>
      </c>
      <c r="D26" s="98"/>
      <c r="E26" s="131">
        <v>6742465610</v>
      </c>
      <c r="F26" s="131">
        <v>0</v>
      </c>
      <c r="G26" s="46">
        <v>52784449</v>
      </c>
      <c r="H26" s="46">
        <v>0</v>
      </c>
      <c r="I26" s="46">
        <v>6795250059</v>
      </c>
      <c r="J26" s="98">
        <v>6666749840</v>
      </c>
      <c r="K26" s="46">
        <v>26310857</v>
      </c>
      <c r="L26" s="46">
        <v>0</v>
      </c>
      <c r="M26" s="46">
        <v>0</v>
      </c>
      <c r="N26" s="99">
        <v>6693060697</v>
      </c>
      <c r="O26" s="120">
        <v>75715770</v>
      </c>
      <c r="P26" s="132">
        <v>102189362</v>
      </c>
      <c r="Q26" s="100">
        <v>102189362</v>
      </c>
      <c r="R26" s="100">
        <v>0</v>
      </c>
      <c r="S26" s="100" t="s">
        <v>104</v>
      </c>
      <c r="T26" s="136">
        <v>685932554</v>
      </c>
      <c r="U26" s="46">
        <v>0</v>
      </c>
      <c r="V26" s="46">
        <v>26310857</v>
      </c>
      <c r="W26" s="46">
        <v>0</v>
      </c>
      <c r="X26" s="46">
        <v>0</v>
      </c>
      <c r="Y26" s="46">
        <v>0</v>
      </c>
      <c r="Z26" s="139">
        <v>712243411</v>
      </c>
      <c r="AA26" s="98">
        <v>0</v>
      </c>
      <c r="AB26" s="46">
        <v>712243411</v>
      </c>
      <c r="AC26" s="46">
        <v>102189362</v>
      </c>
      <c r="AD26" s="46">
        <v>0</v>
      </c>
      <c r="AE26" s="46">
        <v>0</v>
      </c>
      <c r="AF26" s="100">
        <v>814432773</v>
      </c>
      <c r="AG26" s="98">
        <v>0</v>
      </c>
      <c r="AH26" s="46">
        <v>0</v>
      </c>
      <c r="AI26" s="46">
        <v>0</v>
      </c>
      <c r="AJ26" s="99">
        <v>0</v>
      </c>
      <c r="AK26" s="96">
        <v>814432773</v>
      </c>
      <c r="AP26" s="95" t="s">
        <v>104</v>
      </c>
      <c r="AQ26" s="4">
        <f t="shared" si="0"/>
        <v>712243.41099999996</v>
      </c>
    </row>
    <row r="27" spans="1:43" ht="27" customHeight="1" x14ac:dyDescent="0.2">
      <c r="A27" s="95">
        <v>23</v>
      </c>
      <c r="B27" s="95" t="s">
        <v>105</v>
      </c>
      <c r="C27" s="96">
        <v>0</v>
      </c>
      <c r="D27" s="98"/>
      <c r="E27" s="131">
        <v>2371183587</v>
      </c>
      <c r="F27" s="131">
        <v>88371000</v>
      </c>
      <c r="G27" s="46">
        <v>13402796</v>
      </c>
      <c r="H27" s="46">
        <v>0</v>
      </c>
      <c r="I27" s="46">
        <v>2472957383</v>
      </c>
      <c r="J27" s="98">
        <v>2441773450</v>
      </c>
      <c r="K27" s="46">
        <v>13305000</v>
      </c>
      <c r="L27" s="46">
        <v>0</v>
      </c>
      <c r="M27" s="46">
        <v>0</v>
      </c>
      <c r="N27" s="99">
        <v>2455078450</v>
      </c>
      <c r="O27" s="120">
        <v>-70589863</v>
      </c>
      <c r="P27" s="132">
        <v>17878933</v>
      </c>
      <c r="Q27" s="100">
        <v>17878933</v>
      </c>
      <c r="R27" s="100">
        <v>0</v>
      </c>
      <c r="S27" s="100" t="s">
        <v>105</v>
      </c>
      <c r="T27" s="136">
        <v>612809000</v>
      </c>
      <c r="U27" s="46">
        <v>88371000</v>
      </c>
      <c r="V27" s="46">
        <v>13305000</v>
      </c>
      <c r="W27" s="46">
        <v>0</v>
      </c>
      <c r="X27" s="46">
        <v>0</v>
      </c>
      <c r="Y27" s="46">
        <v>0</v>
      </c>
      <c r="Z27" s="139">
        <v>537743000</v>
      </c>
      <c r="AA27" s="98">
        <v>0</v>
      </c>
      <c r="AB27" s="46">
        <v>537743000</v>
      </c>
      <c r="AC27" s="46">
        <v>17878933</v>
      </c>
      <c r="AD27" s="46">
        <v>0</v>
      </c>
      <c r="AE27" s="46">
        <v>0</v>
      </c>
      <c r="AF27" s="100">
        <v>555621933</v>
      </c>
      <c r="AG27" s="98">
        <v>0</v>
      </c>
      <c r="AH27" s="46">
        <v>0</v>
      </c>
      <c r="AI27" s="46">
        <v>0</v>
      </c>
      <c r="AJ27" s="99">
        <v>0</v>
      </c>
      <c r="AK27" s="96">
        <v>555621933</v>
      </c>
      <c r="AP27" s="95" t="s">
        <v>105</v>
      </c>
      <c r="AQ27" s="4">
        <f t="shared" si="0"/>
        <v>537743</v>
      </c>
    </row>
    <row r="28" spans="1:43" ht="25.05" customHeight="1" x14ac:dyDescent="0.2">
      <c r="A28" s="95">
        <v>24</v>
      </c>
      <c r="B28" s="95" t="s">
        <v>106</v>
      </c>
      <c r="C28" s="96">
        <v>0</v>
      </c>
      <c r="D28" s="98"/>
      <c r="E28" s="131">
        <v>2329305015</v>
      </c>
      <c r="F28" s="131">
        <v>16705000</v>
      </c>
      <c r="G28" s="46">
        <v>38664899</v>
      </c>
      <c r="H28" s="46">
        <v>0</v>
      </c>
      <c r="I28" s="46">
        <v>2384674914</v>
      </c>
      <c r="J28" s="98">
        <v>2355772369</v>
      </c>
      <c r="K28" s="46">
        <v>28333416</v>
      </c>
      <c r="L28" s="46">
        <v>0</v>
      </c>
      <c r="M28" s="46">
        <v>0</v>
      </c>
      <c r="N28" s="99">
        <v>2384105785</v>
      </c>
      <c r="O28" s="120">
        <v>-26467354</v>
      </c>
      <c r="P28" s="132">
        <v>569129</v>
      </c>
      <c r="Q28" s="100">
        <v>569129</v>
      </c>
      <c r="R28" s="100">
        <v>0</v>
      </c>
      <c r="S28" s="100" t="s">
        <v>106</v>
      </c>
      <c r="T28" s="136">
        <v>185189491</v>
      </c>
      <c r="U28" s="46">
        <v>16705000</v>
      </c>
      <c r="V28" s="46">
        <v>28333416</v>
      </c>
      <c r="W28" s="46">
        <v>0</v>
      </c>
      <c r="X28" s="46">
        <v>0</v>
      </c>
      <c r="Y28" s="46">
        <v>0</v>
      </c>
      <c r="Z28" s="139">
        <v>196817907</v>
      </c>
      <c r="AA28" s="98">
        <v>0</v>
      </c>
      <c r="AB28" s="46">
        <v>196817907</v>
      </c>
      <c r="AC28" s="46">
        <v>569129</v>
      </c>
      <c r="AD28" s="46">
        <v>0</v>
      </c>
      <c r="AE28" s="46">
        <v>0</v>
      </c>
      <c r="AF28" s="100">
        <v>197387036</v>
      </c>
      <c r="AG28" s="98">
        <v>0</v>
      </c>
      <c r="AH28" s="46">
        <v>0</v>
      </c>
      <c r="AI28" s="46">
        <v>0</v>
      </c>
      <c r="AJ28" s="99">
        <v>0</v>
      </c>
      <c r="AK28" s="96">
        <v>197387036</v>
      </c>
      <c r="AP28" s="95" t="s">
        <v>106</v>
      </c>
      <c r="AQ28" s="4">
        <f t="shared" si="0"/>
        <v>196817.90700000001</v>
      </c>
    </row>
    <row r="29" spans="1:43" ht="25.05" customHeight="1" x14ac:dyDescent="0.2">
      <c r="A29" s="95">
        <v>25</v>
      </c>
      <c r="B29" s="95" t="s">
        <v>107</v>
      </c>
      <c r="C29" s="96">
        <v>0</v>
      </c>
      <c r="D29" s="98"/>
      <c r="E29" s="131">
        <v>3262487945</v>
      </c>
      <c r="F29" s="131">
        <v>26583207</v>
      </c>
      <c r="G29" s="46">
        <v>8179550</v>
      </c>
      <c r="H29" s="46">
        <v>0</v>
      </c>
      <c r="I29" s="46">
        <v>3297250702</v>
      </c>
      <c r="J29" s="98">
        <v>3297248492</v>
      </c>
      <c r="K29" s="46">
        <v>2210</v>
      </c>
      <c r="L29" s="46">
        <v>0</v>
      </c>
      <c r="M29" s="46">
        <v>0</v>
      </c>
      <c r="N29" s="99">
        <v>3297250702</v>
      </c>
      <c r="O29" s="120">
        <v>-34760547</v>
      </c>
      <c r="P29" s="132">
        <v>0</v>
      </c>
      <c r="Q29" s="100">
        <v>0</v>
      </c>
      <c r="R29" s="100">
        <v>0</v>
      </c>
      <c r="S29" s="100" t="s">
        <v>107</v>
      </c>
      <c r="T29" s="136">
        <v>229460589</v>
      </c>
      <c r="U29" s="46">
        <v>26583207</v>
      </c>
      <c r="V29" s="46">
        <v>2210</v>
      </c>
      <c r="W29" s="46">
        <v>0</v>
      </c>
      <c r="X29" s="46">
        <v>0</v>
      </c>
      <c r="Y29" s="46">
        <v>0</v>
      </c>
      <c r="Z29" s="139">
        <v>202879592</v>
      </c>
      <c r="AA29" s="98">
        <v>0</v>
      </c>
      <c r="AB29" s="46">
        <v>202879592</v>
      </c>
      <c r="AC29" s="46">
        <v>0</v>
      </c>
      <c r="AD29" s="46">
        <v>0</v>
      </c>
      <c r="AE29" s="46">
        <v>0</v>
      </c>
      <c r="AF29" s="100">
        <v>202879592</v>
      </c>
      <c r="AG29" s="98">
        <v>0</v>
      </c>
      <c r="AH29" s="46">
        <v>0</v>
      </c>
      <c r="AI29" s="46">
        <v>0</v>
      </c>
      <c r="AJ29" s="99">
        <v>0</v>
      </c>
      <c r="AK29" s="96">
        <v>202879592</v>
      </c>
      <c r="AP29" s="95" t="s">
        <v>107</v>
      </c>
      <c r="AQ29" s="4">
        <f t="shared" si="0"/>
        <v>202879.592</v>
      </c>
    </row>
    <row r="30" spans="1:43" ht="25.05" customHeight="1" x14ac:dyDescent="0.2">
      <c r="A30" s="95">
        <v>26</v>
      </c>
      <c r="B30" s="95" t="s">
        <v>108</v>
      </c>
      <c r="C30" s="96">
        <v>0</v>
      </c>
      <c r="D30" s="98"/>
      <c r="E30" s="131">
        <v>2022738661</v>
      </c>
      <c r="F30" s="131">
        <v>0</v>
      </c>
      <c r="G30" s="46">
        <v>74394381</v>
      </c>
      <c r="H30" s="46">
        <v>0</v>
      </c>
      <c r="I30" s="46">
        <v>2097133042</v>
      </c>
      <c r="J30" s="98">
        <v>2031648233</v>
      </c>
      <c r="K30" s="46">
        <v>50494000</v>
      </c>
      <c r="L30" s="46">
        <v>0</v>
      </c>
      <c r="M30" s="46">
        <v>0</v>
      </c>
      <c r="N30" s="99">
        <v>2082142233</v>
      </c>
      <c r="O30" s="120">
        <v>-8909572</v>
      </c>
      <c r="P30" s="132">
        <v>14990809</v>
      </c>
      <c r="Q30" s="100">
        <v>14990809</v>
      </c>
      <c r="R30" s="100">
        <v>0</v>
      </c>
      <c r="S30" s="100" t="s">
        <v>108</v>
      </c>
      <c r="T30" s="136">
        <v>340737013</v>
      </c>
      <c r="U30" s="46">
        <v>0</v>
      </c>
      <c r="V30" s="46">
        <v>50494000</v>
      </c>
      <c r="W30" s="46">
        <v>0</v>
      </c>
      <c r="X30" s="46">
        <v>0</v>
      </c>
      <c r="Y30" s="46">
        <v>0</v>
      </c>
      <c r="Z30" s="139">
        <v>391231013</v>
      </c>
      <c r="AA30" s="98">
        <v>0</v>
      </c>
      <c r="AB30" s="46">
        <v>391231013</v>
      </c>
      <c r="AC30" s="46">
        <v>14990809</v>
      </c>
      <c r="AD30" s="46">
        <v>0</v>
      </c>
      <c r="AE30" s="46">
        <v>0</v>
      </c>
      <c r="AF30" s="100">
        <v>406221822</v>
      </c>
      <c r="AG30" s="98">
        <v>0</v>
      </c>
      <c r="AH30" s="46">
        <v>0</v>
      </c>
      <c r="AI30" s="46">
        <v>0</v>
      </c>
      <c r="AJ30" s="99">
        <v>0</v>
      </c>
      <c r="AK30" s="96">
        <v>406221822</v>
      </c>
      <c r="AP30" s="95" t="s">
        <v>108</v>
      </c>
      <c r="AQ30" s="4">
        <f t="shared" si="0"/>
        <v>391231.01299999998</v>
      </c>
    </row>
    <row r="31" spans="1:43" ht="25.05" customHeight="1" x14ac:dyDescent="0.2">
      <c r="A31" s="95">
        <v>27</v>
      </c>
      <c r="B31" s="95" t="s">
        <v>109</v>
      </c>
      <c r="C31" s="96">
        <v>0</v>
      </c>
      <c r="D31" s="98"/>
      <c r="E31" s="131">
        <v>1098289915</v>
      </c>
      <c r="F31" s="131">
        <v>0</v>
      </c>
      <c r="G31" s="46">
        <v>30533673</v>
      </c>
      <c r="H31" s="46">
        <v>0</v>
      </c>
      <c r="I31" s="46">
        <v>1128823588</v>
      </c>
      <c r="J31" s="98">
        <v>1054784588</v>
      </c>
      <c r="K31" s="46">
        <v>0</v>
      </c>
      <c r="L31" s="46">
        <v>0</v>
      </c>
      <c r="M31" s="46">
        <v>0</v>
      </c>
      <c r="N31" s="99">
        <v>1054784588</v>
      </c>
      <c r="O31" s="120">
        <v>43505327</v>
      </c>
      <c r="P31" s="132">
        <v>74039000</v>
      </c>
      <c r="Q31" s="100">
        <v>74039000</v>
      </c>
      <c r="R31" s="100">
        <v>0</v>
      </c>
      <c r="S31" s="100" t="s">
        <v>109</v>
      </c>
      <c r="T31" s="13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139">
        <v>0</v>
      </c>
      <c r="AA31" s="98">
        <v>0</v>
      </c>
      <c r="AB31" s="46">
        <v>0</v>
      </c>
      <c r="AC31" s="46">
        <v>74039000</v>
      </c>
      <c r="AD31" s="46">
        <v>0</v>
      </c>
      <c r="AE31" s="46">
        <v>0</v>
      </c>
      <c r="AF31" s="100">
        <v>74039000</v>
      </c>
      <c r="AG31" s="98">
        <v>0</v>
      </c>
      <c r="AH31" s="46">
        <v>0</v>
      </c>
      <c r="AI31" s="46">
        <v>0</v>
      </c>
      <c r="AJ31" s="99">
        <v>0</v>
      </c>
      <c r="AK31" s="96">
        <v>74039000</v>
      </c>
      <c r="AP31" s="95" t="s">
        <v>109</v>
      </c>
      <c r="AQ31" s="4">
        <f t="shared" si="0"/>
        <v>0</v>
      </c>
    </row>
    <row r="32" spans="1:43" ht="25.05" customHeight="1" x14ac:dyDescent="0.2">
      <c r="A32" s="95">
        <v>28</v>
      </c>
      <c r="B32" s="95" t="s">
        <v>110</v>
      </c>
      <c r="C32" s="96">
        <v>0</v>
      </c>
      <c r="D32" s="98"/>
      <c r="E32" s="131">
        <v>1828892053</v>
      </c>
      <c r="F32" s="131">
        <v>0</v>
      </c>
      <c r="G32" s="46">
        <v>0</v>
      </c>
      <c r="H32" s="46">
        <v>0</v>
      </c>
      <c r="I32" s="46">
        <v>1828892053</v>
      </c>
      <c r="J32" s="98">
        <v>1754199069</v>
      </c>
      <c r="K32" s="46">
        <v>2081065</v>
      </c>
      <c r="L32" s="46">
        <v>0</v>
      </c>
      <c r="M32" s="46">
        <v>8760</v>
      </c>
      <c r="N32" s="99">
        <v>1756288894</v>
      </c>
      <c r="O32" s="120">
        <v>74692984</v>
      </c>
      <c r="P32" s="132">
        <v>72603159</v>
      </c>
      <c r="Q32" s="100">
        <v>0</v>
      </c>
      <c r="R32" s="100">
        <v>72603159</v>
      </c>
      <c r="S32" s="100" t="s">
        <v>110</v>
      </c>
      <c r="T32" s="136">
        <v>183374755</v>
      </c>
      <c r="U32" s="46">
        <v>0</v>
      </c>
      <c r="V32" s="46">
        <v>2081065</v>
      </c>
      <c r="W32" s="46">
        <v>72603159</v>
      </c>
      <c r="X32" s="46">
        <v>0</v>
      </c>
      <c r="Y32" s="46">
        <v>0</v>
      </c>
      <c r="Z32" s="139">
        <v>258058979</v>
      </c>
      <c r="AA32" s="98">
        <v>0</v>
      </c>
      <c r="AB32" s="46">
        <v>258058979</v>
      </c>
      <c r="AC32" s="46">
        <v>0</v>
      </c>
      <c r="AD32" s="46">
        <v>0</v>
      </c>
      <c r="AE32" s="46">
        <v>0</v>
      </c>
      <c r="AF32" s="100">
        <v>258058979</v>
      </c>
      <c r="AG32" s="98">
        <v>0</v>
      </c>
      <c r="AH32" s="46">
        <v>0</v>
      </c>
      <c r="AI32" s="46">
        <v>0</v>
      </c>
      <c r="AJ32" s="99">
        <v>0</v>
      </c>
      <c r="AK32" s="96">
        <v>258058979</v>
      </c>
      <c r="AP32" s="95" t="s">
        <v>110</v>
      </c>
      <c r="AQ32" s="4">
        <f t="shared" si="0"/>
        <v>258058.97899999999</v>
      </c>
    </row>
    <row r="33" spans="1:43" ht="25.05" customHeight="1" x14ac:dyDescent="0.2">
      <c r="A33" s="95">
        <v>29</v>
      </c>
      <c r="B33" s="95" t="s">
        <v>111</v>
      </c>
      <c r="C33" s="96">
        <v>0</v>
      </c>
      <c r="D33" s="98"/>
      <c r="E33" s="131">
        <v>671469688</v>
      </c>
      <c r="F33" s="131">
        <v>0</v>
      </c>
      <c r="G33" s="46">
        <v>7815569</v>
      </c>
      <c r="H33" s="46">
        <v>0</v>
      </c>
      <c r="I33" s="46">
        <v>679285257</v>
      </c>
      <c r="J33" s="98">
        <v>665632470</v>
      </c>
      <c r="K33" s="46">
        <v>7819645</v>
      </c>
      <c r="L33" s="46">
        <v>0</v>
      </c>
      <c r="M33" s="46">
        <v>0</v>
      </c>
      <c r="N33" s="99">
        <v>673452115</v>
      </c>
      <c r="O33" s="120">
        <v>5837218</v>
      </c>
      <c r="P33" s="132">
        <v>5833142</v>
      </c>
      <c r="Q33" s="100">
        <v>5833142</v>
      </c>
      <c r="R33" s="100">
        <v>0</v>
      </c>
      <c r="S33" s="100" t="s">
        <v>111</v>
      </c>
      <c r="T33" s="136">
        <v>40755729</v>
      </c>
      <c r="U33" s="46">
        <v>0</v>
      </c>
      <c r="V33" s="46">
        <v>7819645</v>
      </c>
      <c r="W33" s="46">
        <v>0</v>
      </c>
      <c r="X33" s="46">
        <v>0</v>
      </c>
      <c r="Y33" s="46">
        <v>0</v>
      </c>
      <c r="Z33" s="139">
        <v>48575374</v>
      </c>
      <c r="AA33" s="98">
        <v>0</v>
      </c>
      <c r="AB33" s="46">
        <v>48575374</v>
      </c>
      <c r="AC33" s="46">
        <v>5833142</v>
      </c>
      <c r="AD33" s="46">
        <v>0</v>
      </c>
      <c r="AE33" s="46">
        <v>0</v>
      </c>
      <c r="AF33" s="100">
        <v>54408516</v>
      </c>
      <c r="AG33" s="98">
        <v>0</v>
      </c>
      <c r="AH33" s="46">
        <v>0</v>
      </c>
      <c r="AI33" s="46">
        <v>0</v>
      </c>
      <c r="AJ33" s="99">
        <v>0</v>
      </c>
      <c r="AK33" s="96">
        <v>54408516</v>
      </c>
      <c r="AP33" s="95" t="s">
        <v>111</v>
      </c>
      <c r="AQ33" s="4">
        <f t="shared" si="0"/>
        <v>48575.374000000003</v>
      </c>
    </row>
    <row r="34" spans="1:43" ht="25.05" customHeight="1" x14ac:dyDescent="0.2">
      <c r="A34" s="95">
        <v>30</v>
      </c>
      <c r="B34" s="95" t="s">
        <v>112</v>
      </c>
      <c r="C34" s="96">
        <v>0</v>
      </c>
      <c r="D34" s="98"/>
      <c r="E34" s="131">
        <v>87823731</v>
      </c>
      <c r="F34" s="131">
        <v>0</v>
      </c>
      <c r="G34" s="46">
        <v>20565183</v>
      </c>
      <c r="H34" s="46">
        <v>0</v>
      </c>
      <c r="I34" s="46">
        <v>108388914</v>
      </c>
      <c r="J34" s="98">
        <v>86480689</v>
      </c>
      <c r="K34" s="46">
        <v>15000000</v>
      </c>
      <c r="L34" s="46">
        <v>0</v>
      </c>
      <c r="M34" s="46">
        <v>0</v>
      </c>
      <c r="N34" s="99">
        <v>101480689</v>
      </c>
      <c r="O34" s="120">
        <v>1343042</v>
      </c>
      <c r="P34" s="132">
        <v>6908225</v>
      </c>
      <c r="Q34" s="100">
        <v>6908225</v>
      </c>
      <c r="R34" s="100">
        <v>0</v>
      </c>
      <c r="S34" s="100" t="s">
        <v>112</v>
      </c>
      <c r="T34" s="136">
        <v>23498093</v>
      </c>
      <c r="U34" s="46">
        <v>0</v>
      </c>
      <c r="V34" s="46">
        <v>15000000</v>
      </c>
      <c r="W34" s="46">
        <v>0</v>
      </c>
      <c r="X34" s="46">
        <v>0</v>
      </c>
      <c r="Y34" s="46">
        <v>0</v>
      </c>
      <c r="Z34" s="139">
        <v>38498093</v>
      </c>
      <c r="AA34" s="98">
        <v>0</v>
      </c>
      <c r="AB34" s="46">
        <v>38498093</v>
      </c>
      <c r="AC34" s="46">
        <v>6908225</v>
      </c>
      <c r="AD34" s="46">
        <v>0</v>
      </c>
      <c r="AE34" s="46">
        <v>0</v>
      </c>
      <c r="AF34" s="100">
        <v>45406318</v>
      </c>
      <c r="AG34" s="98">
        <v>0</v>
      </c>
      <c r="AH34" s="46">
        <v>0</v>
      </c>
      <c r="AI34" s="46">
        <v>0</v>
      </c>
      <c r="AJ34" s="99">
        <v>0</v>
      </c>
      <c r="AK34" s="96">
        <v>45406318</v>
      </c>
      <c r="AP34" s="95" t="s">
        <v>112</v>
      </c>
      <c r="AQ34" s="4">
        <f t="shared" si="0"/>
        <v>38498.093000000001</v>
      </c>
    </row>
    <row r="35" spans="1:43" ht="25.05" customHeight="1" x14ac:dyDescent="0.2">
      <c r="A35" s="95">
        <v>31</v>
      </c>
      <c r="B35" s="95" t="s">
        <v>113</v>
      </c>
      <c r="C35" s="96">
        <v>0</v>
      </c>
      <c r="D35" s="98"/>
      <c r="E35" s="131">
        <v>224698143</v>
      </c>
      <c r="F35" s="131">
        <v>0</v>
      </c>
      <c r="G35" s="46">
        <v>5150932</v>
      </c>
      <c r="H35" s="46">
        <v>0</v>
      </c>
      <c r="I35" s="46">
        <v>229849075</v>
      </c>
      <c r="J35" s="98">
        <v>215846692</v>
      </c>
      <c r="K35" s="46">
        <v>110309</v>
      </c>
      <c r="L35" s="46">
        <v>0</v>
      </c>
      <c r="M35" s="46">
        <v>0</v>
      </c>
      <c r="N35" s="99">
        <v>215957001</v>
      </c>
      <c r="O35" s="120">
        <v>8851451</v>
      </c>
      <c r="P35" s="132">
        <v>13892074</v>
      </c>
      <c r="Q35" s="100">
        <v>13892074</v>
      </c>
      <c r="R35" s="100">
        <v>0</v>
      </c>
      <c r="S35" s="100" t="s">
        <v>113</v>
      </c>
      <c r="T35" s="136">
        <v>88537179</v>
      </c>
      <c r="U35" s="46">
        <v>0</v>
      </c>
      <c r="V35" s="46">
        <v>110309</v>
      </c>
      <c r="W35" s="46">
        <v>0</v>
      </c>
      <c r="X35" s="46">
        <v>0</v>
      </c>
      <c r="Y35" s="46">
        <v>0</v>
      </c>
      <c r="Z35" s="139">
        <v>88647488</v>
      </c>
      <c r="AA35" s="98">
        <v>0</v>
      </c>
      <c r="AB35" s="46">
        <v>88647488</v>
      </c>
      <c r="AC35" s="46">
        <v>13892074</v>
      </c>
      <c r="AD35" s="46">
        <v>0</v>
      </c>
      <c r="AE35" s="46">
        <v>0</v>
      </c>
      <c r="AF35" s="100">
        <v>102539562</v>
      </c>
      <c r="AG35" s="98">
        <v>0</v>
      </c>
      <c r="AH35" s="46">
        <v>0</v>
      </c>
      <c r="AI35" s="46">
        <v>0</v>
      </c>
      <c r="AJ35" s="99">
        <v>0</v>
      </c>
      <c r="AK35" s="96">
        <v>102539562</v>
      </c>
      <c r="AP35" s="95" t="s">
        <v>113</v>
      </c>
      <c r="AQ35" s="4">
        <f t="shared" si="0"/>
        <v>88647.487999999998</v>
      </c>
    </row>
    <row r="36" spans="1:43" ht="25.05" customHeight="1" x14ac:dyDescent="0.2">
      <c r="A36" s="95">
        <v>32</v>
      </c>
      <c r="B36" s="95" t="s">
        <v>114</v>
      </c>
      <c r="C36" s="96">
        <v>0</v>
      </c>
      <c r="D36" s="98"/>
      <c r="E36" s="131">
        <v>59305321</v>
      </c>
      <c r="F36" s="131">
        <v>0</v>
      </c>
      <c r="G36" s="46">
        <v>300657</v>
      </c>
      <c r="H36" s="46">
        <v>0</v>
      </c>
      <c r="I36" s="46">
        <v>59605978</v>
      </c>
      <c r="J36" s="98">
        <v>58706850</v>
      </c>
      <c r="K36" s="46">
        <v>0</v>
      </c>
      <c r="L36" s="46">
        <v>0</v>
      </c>
      <c r="M36" s="46">
        <v>0</v>
      </c>
      <c r="N36" s="99">
        <v>58706850</v>
      </c>
      <c r="O36" s="120">
        <v>598471</v>
      </c>
      <c r="P36" s="132">
        <v>899128</v>
      </c>
      <c r="Q36" s="100">
        <v>899128</v>
      </c>
      <c r="R36" s="100">
        <v>0</v>
      </c>
      <c r="S36" s="100" t="s">
        <v>114</v>
      </c>
      <c r="T36" s="13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139">
        <v>0</v>
      </c>
      <c r="AA36" s="98">
        <v>0</v>
      </c>
      <c r="AB36" s="46">
        <v>0</v>
      </c>
      <c r="AC36" s="46">
        <v>899128</v>
      </c>
      <c r="AD36" s="46">
        <v>0</v>
      </c>
      <c r="AE36" s="46">
        <v>0</v>
      </c>
      <c r="AF36" s="100">
        <v>899128</v>
      </c>
      <c r="AG36" s="98">
        <v>0</v>
      </c>
      <c r="AH36" s="46">
        <v>0</v>
      </c>
      <c r="AI36" s="46">
        <v>0</v>
      </c>
      <c r="AJ36" s="99">
        <v>0</v>
      </c>
      <c r="AK36" s="96">
        <v>899128</v>
      </c>
      <c r="AP36" s="95" t="s">
        <v>114</v>
      </c>
      <c r="AQ36" s="4">
        <f t="shared" si="0"/>
        <v>0</v>
      </c>
    </row>
    <row r="37" spans="1:43" ht="25.05" customHeight="1" x14ac:dyDescent="0.2">
      <c r="A37" s="95">
        <v>33</v>
      </c>
      <c r="B37" s="95" t="s">
        <v>115</v>
      </c>
      <c r="C37" s="96">
        <v>0</v>
      </c>
      <c r="D37" s="98"/>
      <c r="E37" s="131">
        <v>465022657</v>
      </c>
      <c r="F37" s="131">
        <v>0</v>
      </c>
      <c r="G37" s="46">
        <v>7864877</v>
      </c>
      <c r="H37" s="46">
        <v>0</v>
      </c>
      <c r="I37" s="46">
        <v>472887534</v>
      </c>
      <c r="J37" s="98">
        <v>466321053</v>
      </c>
      <c r="K37" s="46">
        <v>5500000</v>
      </c>
      <c r="L37" s="46">
        <v>0</v>
      </c>
      <c r="M37" s="46">
        <v>0</v>
      </c>
      <c r="N37" s="99">
        <v>471821053</v>
      </c>
      <c r="O37" s="120">
        <v>-1298396</v>
      </c>
      <c r="P37" s="132">
        <v>1066481</v>
      </c>
      <c r="Q37" s="100">
        <v>1066481</v>
      </c>
      <c r="R37" s="100">
        <v>0</v>
      </c>
      <c r="S37" s="100" t="s">
        <v>115</v>
      </c>
      <c r="T37" s="136">
        <v>0</v>
      </c>
      <c r="U37" s="46">
        <v>0</v>
      </c>
      <c r="V37" s="46">
        <v>5500000</v>
      </c>
      <c r="W37" s="46">
        <v>0</v>
      </c>
      <c r="X37" s="46">
        <v>0</v>
      </c>
      <c r="Y37" s="46">
        <v>0</v>
      </c>
      <c r="Z37" s="139">
        <v>5500000</v>
      </c>
      <c r="AA37" s="98">
        <v>0</v>
      </c>
      <c r="AB37" s="46">
        <v>5500000</v>
      </c>
      <c r="AC37" s="46">
        <v>1066481</v>
      </c>
      <c r="AD37" s="46">
        <v>0</v>
      </c>
      <c r="AE37" s="46">
        <v>0</v>
      </c>
      <c r="AF37" s="100">
        <v>6566481</v>
      </c>
      <c r="AG37" s="98">
        <v>0</v>
      </c>
      <c r="AH37" s="46">
        <v>0</v>
      </c>
      <c r="AI37" s="46">
        <v>0</v>
      </c>
      <c r="AJ37" s="99">
        <v>0</v>
      </c>
      <c r="AK37" s="96">
        <v>6566481</v>
      </c>
      <c r="AP37" s="95" t="s">
        <v>115</v>
      </c>
      <c r="AQ37" s="4">
        <f t="shared" si="0"/>
        <v>5500</v>
      </c>
    </row>
    <row r="38" spans="1:43" ht="25.05" customHeight="1" x14ac:dyDescent="0.2">
      <c r="A38" s="95">
        <v>34</v>
      </c>
      <c r="B38" s="95" t="s">
        <v>116</v>
      </c>
      <c r="C38" s="96">
        <v>0</v>
      </c>
      <c r="D38" s="98"/>
      <c r="E38" s="131">
        <v>126210090</v>
      </c>
      <c r="F38" s="131">
        <v>0</v>
      </c>
      <c r="G38" s="46">
        <v>7131173</v>
      </c>
      <c r="H38" s="46">
        <v>0</v>
      </c>
      <c r="I38" s="46">
        <v>133341263</v>
      </c>
      <c r="J38" s="98">
        <v>132763121</v>
      </c>
      <c r="K38" s="46">
        <v>388</v>
      </c>
      <c r="L38" s="46">
        <v>0</v>
      </c>
      <c r="M38" s="46">
        <v>0</v>
      </c>
      <c r="N38" s="99">
        <v>132763509</v>
      </c>
      <c r="O38" s="120">
        <v>-6553031</v>
      </c>
      <c r="P38" s="132">
        <v>577754</v>
      </c>
      <c r="Q38" s="100">
        <v>577754</v>
      </c>
      <c r="R38" s="100">
        <v>0</v>
      </c>
      <c r="S38" s="100" t="s">
        <v>116</v>
      </c>
      <c r="T38" s="136">
        <v>11864415</v>
      </c>
      <c r="U38" s="46">
        <v>0</v>
      </c>
      <c r="V38" s="46">
        <v>388</v>
      </c>
      <c r="W38" s="46">
        <v>0</v>
      </c>
      <c r="X38" s="46">
        <v>0</v>
      </c>
      <c r="Y38" s="46">
        <v>0</v>
      </c>
      <c r="Z38" s="139">
        <v>11864803</v>
      </c>
      <c r="AA38" s="98">
        <v>0</v>
      </c>
      <c r="AB38" s="46">
        <v>11864803</v>
      </c>
      <c r="AC38" s="46">
        <v>577754</v>
      </c>
      <c r="AD38" s="46">
        <v>0</v>
      </c>
      <c r="AE38" s="46">
        <v>0</v>
      </c>
      <c r="AF38" s="100">
        <v>12442557</v>
      </c>
      <c r="AG38" s="98">
        <v>0</v>
      </c>
      <c r="AH38" s="46">
        <v>0</v>
      </c>
      <c r="AI38" s="46">
        <v>0</v>
      </c>
      <c r="AJ38" s="99">
        <v>0</v>
      </c>
      <c r="AK38" s="96">
        <v>12442557</v>
      </c>
      <c r="AP38" s="95" t="s">
        <v>116</v>
      </c>
      <c r="AQ38" s="4">
        <f t="shared" si="0"/>
        <v>11864.803</v>
      </c>
    </row>
    <row r="39" spans="1:43" ht="25.05" customHeight="1" x14ac:dyDescent="0.2">
      <c r="A39" s="95">
        <v>35</v>
      </c>
      <c r="B39" s="95" t="s">
        <v>117</v>
      </c>
      <c r="C39" s="96">
        <v>0</v>
      </c>
      <c r="D39" s="98"/>
      <c r="E39" s="131">
        <v>77617458</v>
      </c>
      <c r="F39" s="131">
        <v>0</v>
      </c>
      <c r="G39" s="46">
        <v>9134449</v>
      </c>
      <c r="H39" s="46">
        <v>0</v>
      </c>
      <c r="I39" s="46">
        <v>86751907</v>
      </c>
      <c r="J39" s="98">
        <v>77792639</v>
      </c>
      <c r="K39" s="46">
        <v>5000000</v>
      </c>
      <c r="L39" s="46">
        <v>0</v>
      </c>
      <c r="M39" s="46">
        <v>0</v>
      </c>
      <c r="N39" s="99">
        <v>82792639</v>
      </c>
      <c r="O39" s="120">
        <v>-175181</v>
      </c>
      <c r="P39" s="132">
        <v>3959268</v>
      </c>
      <c r="Q39" s="100">
        <v>3959268</v>
      </c>
      <c r="R39" s="100">
        <v>0</v>
      </c>
      <c r="S39" s="100" t="s">
        <v>117</v>
      </c>
      <c r="T39" s="136">
        <v>3000000</v>
      </c>
      <c r="U39" s="46">
        <v>0</v>
      </c>
      <c r="V39" s="46">
        <v>5000000</v>
      </c>
      <c r="W39" s="46">
        <v>0</v>
      </c>
      <c r="X39" s="46">
        <v>0</v>
      </c>
      <c r="Y39" s="46">
        <v>0</v>
      </c>
      <c r="Z39" s="139">
        <v>8000000</v>
      </c>
      <c r="AA39" s="98">
        <v>0</v>
      </c>
      <c r="AB39" s="46">
        <v>8000000</v>
      </c>
      <c r="AC39" s="46">
        <v>3959268</v>
      </c>
      <c r="AD39" s="46">
        <v>0</v>
      </c>
      <c r="AE39" s="46">
        <v>0</v>
      </c>
      <c r="AF39" s="100">
        <v>11959268</v>
      </c>
      <c r="AG39" s="98">
        <v>0</v>
      </c>
      <c r="AH39" s="46">
        <v>0</v>
      </c>
      <c r="AI39" s="46">
        <v>0</v>
      </c>
      <c r="AJ39" s="99">
        <v>0</v>
      </c>
      <c r="AK39" s="96">
        <v>11959268</v>
      </c>
      <c r="AP39" s="95" t="s">
        <v>117</v>
      </c>
      <c r="AQ39" s="4">
        <f t="shared" si="0"/>
        <v>8000</v>
      </c>
    </row>
    <row r="40" spans="1:43" ht="25.05" customHeight="1" x14ac:dyDescent="0.2">
      <c r="A40" s="95">
        <v>36</v>
      </c>
      <c r="B40" s="95" t="s">
        <v>118</v>
      </c>
      <c r="C40" s="96">
        <v>0</v>
      </c>
      <c r="D40" s="98"/>
      <c r="E40" s="131">
        <v>219100621</v>
      </c>
      <c r="F40" s="131">
        <v>0</v>
      </c>
      <c r="G40" s="46">
        <v>19265831</v>
      </c>
      <c r="H40" s="46">
        <v>0</v>
      </c>
      <c r="I40" s="46">
        <v>238366452</v>
      </c>
      <c r="J40" s="98">
        <v>219070185</v>
      </c>
      <c r="K40" s="46">
        <v>129000</v>
      </c>
      <c r="L40" s="46">
        <v>0</v>
      </c>
      <c r="M40" s="46">
        <v>0</v>
      </c>
      <c r="N40" s="99">
        <v>219199185</v>
      </c>
      <c r="O40" s="120">
        <v>30436</v>
      </c>
      <c r="P40" s="132">
        <v>19167267</v>
      </c>
      <c r="Q40" s="100">
        <v>19167267</v>
      </c>
      <c r="R40" s="100">
        <v>0</v>
      </c>
      <c r="S40" s="100" t="s">
        <v>118</v>
      </c>
      <c r="T40" s="136">
        <v>43439000</v>
      </c>
      <c r="U40" s="46">
        <v>0</v>
      </c>
      <c r="V40" s="46">
        <v>129000</v>
      </c>
      <c r="W40" s="46">
        <v>0</v>
      </c>
      <c r="X40" s="46">
        <v>0</v>
      </c>
      <c r="Y40" s="46">
        <v>0</v>
      </c>
      <c r="Z40" s="139">
        <v>43568000</v>
      </c>
      <c r="AA40" s="98">
        <v>0</v>
      </c>
      <c r="AB40" s="46">
        <v>43568000</v>
      </c>
      <c r="AC40" s="46">
        <v>19167267</v>
      </c>
      <c r="AD40" s="46">
        <v>0</v>
      </c>
      <c r="AE40" s="46">
        <v>0</v>
      </c>
      <c r="AF40" s="100">
        <v>62735267</v>
      </c>
      <c r="AG40" s="98">
        <v>0</v>
      </c>
      <c r="AH40" s="46">
        <v>0</v>
      </c>
      <c r="AI40" s="46">
        <v>0</v>
      </c>
      <c r="AJ40" s="99">
        <v>0</v>
      </c>
      <c r="AK40" s="96">
        <v>62735267</v>
      </c>
      <c r="AP40" s="95" t="s">
        <v>118</v>
      </c>
      <c r="AQ40" s="4">
        <f t="shared" si="0"/>
        <v>43568</v>
      </c>
    </row>
    <row r="41" spans="1:43" ht="25.05" customHeight="1" x14ac:dyDescent="0.2">
      <c r="A41" s="95">
        <v>37</v>
      </c>
      <c r="B41" s="95" t="s">
        <v>119</v>
      </c>
      <c r="C41" s="96">
        <v>0</v>
      </c>
      <c r="D41" s="98"/>
      <c r="E41" s="131">
        <v>278904710</v>
      </c>
      <c r="F41" s="131">
        <v>0</v>
      </c>
      <c r="G41" s="46">
        <v>62726524</v>
      </c>
      <c r="H41" s="46">
        <v>0</v>
      </c>
      <c r="I41" s="46">
        <v>341631234</v>
      </c>
      <c r="J41" s="98">
        <v>269272029</v>
      </c>
      <c r="K41" s="46">
        <v>24160</v>
      </c>
      <c r="L41" s="46">
        <v>0</v>
      </c>
      <c r="M41" s="46">
        <v>0</v>
      </c>
      <c r="N41" s="99">
        <v>269296189</v>
      </c>
      <c r="O41" s="120">
        <v>9632681</v>
      </c>
      <c r="P41" s="132">
        <v>72335045</v>
      </c>
      <c r="Q41" s="100">
        <v>72335045</v>
      </c>
      <c r="R41" s="100">
        <v>0</v>
      </c>
      <c r="S41" s="100" t="s">
        <v>119</v>
      </c>
      <c r="T41" s="136">
        <v>82378269</v>
      </c>
      <c r="U41" s="46">
        <v>0</v>
      </c>
      <c r="V41" s="46">
        <v>24160</v>
      </c>
      <c r="W41" s="46">
        <v>0</v>
      </c>
      <c r="X41" s="46">
        <v>0</v>
      </c>
      <c r="Y41" s="46">
        <v>0</v>
      </c>
      <c r="Z41" s="139">
        <v>82402429</v>
      </c>
      <c r="AA41" s="98">
        <v>0</v>
      </c>
      <c r="AB41" s="46">
        <v>82402429</v>
      </c>
      <c r="AC41" s="46">
        <v>72335045</v>
      </c>
      <c r="AD41" s="46">
        <v>0</v>
      </c>
      <c r="AE41" s="46">
        <v>0</v>
      </c>
      <c r="AF41" s="100">
        <v>154737474</v>
      </c>
      <c r="AG41" s="98">
        <v>0</v>
      </c>
      <c r="AH41" s="46">
        <v>0</v>
      </c>
      <c r="AI41" s="46">
        <v>0</v>
      </c>
      <c r="AJ41" s="99">
        <v>0</v>
      </c>
      <c r="AK41" s="96">
        <v>154737474</v>
      </c>
      <c r="AP41" s="95" t="s">
        <v>119</v>
      </c>
      <c r="AQ41" s="4">
        <f t="shared" si="0"/>
        <v>82402.429000000004</v>
      </c>
    </row>
    <row r="42" spans="1:43" ht="25.05" customHeight="1" x14ac:dyDescent="0.2">
      <c r="A42" s="95">
        <v>38</v>
      </c>
      <c r="B42" s="95" t="s">
        <v>120</v>
      </c>
      <c r="C42" s="96">
        <v>0</v>
      </c>
      <c r="D42" s="98"/>
      <c r="E42" s="131">
        <v>3642455042</v>
      </c>
      <c r="F42" s="131">
        <v>0</v>
      </c>
      <c r="G42" s="46">
        <v>95209987</v>
      </c>
      <c r="H42" s="46">
        <v>0</v>
      </c>
      <c r="I42" s="46">
        <v>3737665029</v>
      </c>
      <c r="J42" s="98">
        <v>3585498485</v>
      </c>
      <c r="K42" s="46">
        <v>11750</v>
      </c>
      <c r="L42" s="46">
        <v>0</v>
      </c>
      <c r="M42" s="46">
        <v>0</v>
      </c>
      <c r="N42" s="99">
        <v>3585510235</v>
      </c>
      <c r="O42" s="120">
        <v>56956557</v>
      </c>
      <c r="P42" s="132">
        <v>152154794</v>
      </c>
      <c r="Q42" s="100">
        <v>152154794</v>
      </c>
      <c r="R42" s="100">
        <v>0</v>
      </c>
      <c r="S42" s="100" t="s">
        <v>120</v>
      </c>
      <c r="T42" s="136">
        <v>100523038</v>
      </c>
      <c r="U42" s="46">
        <v>0</v>
      </c>
      <c r="V42" s="46">
        <v>11750</v>
      </c>
      <c r="W42" s="46">
        <v>0</v>
      </c>
      <c r="X42" s="46">
        <v>0</v>
      </c>
      <c r="Y42" s="46">
        <v>0</v>
      </c>
      <c r="Z42" s="139">
        <v>100534788</v>
      </c>
      <c r="AA42" s="98">
        <v>0</v>
      </c>
      <c r="AB42" s="46">
        <v>100534788</v>
      </c>
      <c r="AC42" s="46">
        <v>152154794</v>
      </c>
      <c r="AD42" s="46">
        <v>0</v>
      </c>
      <c r="AE42" s="46">
        <v>0</v>
      </c>
      <c r="AF42" s="100">
        <v>252689582</v>
      </c>
      <c r="AG42" s="98">
        <v>0</v>
      </c>
      <c r="AH42" s="46">
        <v>0</v>
      </c>
      <c r="AI42" s="46">
        <v>0</v>
      </c>
      <c r="AJ42" s="99">
        <v>0</v>
      </c>
      <c r="AK42" s="96">
        <v>252689582</v>
      </c>
      <c r="AP42" s="95" t="s">
        <v>120</v>
      </c>
      <c r="AQ42" s="4">
        <f t="shared" si="0"/>
        <v>100534.788</v>
      </c>
    </row>
    <row r="43" spans="1:43" ht="25.05" customHeight="1" thickBot="1" x14ac:dyDescent="0.25">
      <c r="A43" s="95">
        <v>39</v>
      </c>
      <c r="B43" s="141" t="s">
        <v>121</v>
      </c>
      <c r="C43" s="101">
        <v>0</v>
      </c>
      <c r="D43" s="103"/>
      <c r="E43" s="131">
        <v>3911706209</v>
      </c>
      <c r="F43" s="131">
        <v>0</v>
      </c>
      <c r="G43" s="46">
        <v>99134535</v>
      </c>
      <c r="H43" s="46">
        <v>0</v>
      </c>
      <c r="I43" s="46">
        <v>4010840744</v>
      </c>
      <c r="J43" s="103">
        <v>3824185486</v>
      </c>
      <c r="K43" s="104">
        <v>97748825</v>
      </c>
      <c r="L43" s="104">
        <v>0</v>
      </c>
      <c r="M43" s="104">
        <v>0</v>
      </c>
      <c r="N43" s="105">
        <v>3921934311</v>
      </c>
      <c r="O43" s="133">
        <v>87520723</v>
      </c>
      <c r="P43" s="134">
        <v>88906433</v>
      </c>
      <c r="Q43" s="106">
        <v>88906433</v>
      </c>
      <c r="R43" s="106">
        <v>0</v>
      </c>
      <c r="S43" s="106" t="s">
        <v>121</v>
      </c>
      <c r="T43" s="137">
        <v>361949657</v>
      </c>
      <c r="U43" s="104">
        <v>0</v>
      </c>
      <c r="V43" s="104">
        <v>97748825</v>
      </c>
      <c r="W43" s="104">
        <v>0</v>
      </c>
      <c r="X43" s="104">
        <v>0</v>
      </c>
      <c r="Y43" s="104">
        <v>0</v>
      </c>
      <c r="Z43" s="140">
        <v>459698482</v>
      </c>
      <c r="AA43" s="103">
        <v>0</v>
      </c>
      <c r="AB43" s="104">
        <v>459698482</v>
      </c>
      <c r="AC43" s="104">
        <v>88906433</v>
      </c>
      <c r="AD43" s="104">
        <v>0</v>
      </c>
      <c r="AE43" s="104">
        <v>0</v>
      </c>
      <c r="AF43" s="107">
        <v>548604915</v>
      </c>
      <c r="AG43" s="103">
        <v>0</v>
      </c>
      <c r="AH43" s="104">
        <v>0</v>
      </c>
      <c r="AI43" s="104">
        <v>0</v>
      </c>
      <c r="AJ43" s="105">
        <v>0</v>
      </c>
      <c r="AK43" s="101">
        <v>548604915</v>
      </c>
      <c r="AP43" s="141" t="s">
        <v>121</v>
      </c>
      <c r="AQ43" s="4">
        <f t="shared" si="0"/>
        <v>459698.48200000002</v>
      </c>
    </row>
    <row r="44" spans="1:43" x14ac:dyDescent="0.2">
      <c r="O44" s="3">
        <f>SUM(O5:O43)</f>
        <v>786316490</v>
      </c>
      <c r="P44" s="3">
        <f>SUM(P5:P43)</f>
        <v>2796991038</v>
      </c>
      <c r="Z44" s="3">
        <f>SUM(Z5:Z43)</f>
        <v>8245806666</v>
      </c>
    </row>
    <row r="52" spans="11:11" x14ac:dyDescent="0.2">
      <c r="K52" s="3"/>
    </row>
  </sheetData>
  <mergeCells count="3">
    <mergeCell ref="T3:Z3"/>
    <mergeCell ref="AA3:AF3"/>
    <mergeCell ref="AG3:AK3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7E6FB-5BB0-440F-9DC8-FEF655AC9E87}">
  <sheetPr codeName="Sheet20"/>
  <dimension ref="A1:AU52"/>
  <sheetViews>
    <sheetView topLeftCell="AF13" workbookViewId="0">
      <selection activeCell="AU26" sqref="AU26"/>
    </sheetView>
  </sheetViews>
  <sheetFormatPr defaultColWidth="9" defaultRowHeight="13.2" x14ac:dyDescent="0.2"/>
  <cols>
    <col min="1" max="1" width="4.88671875" customWidth="1"/>
    <col min="2" max="2" width="11" bestFit="1" customWidth="1"/>
    <col min="3" max="3" width="11.5546875" bestFit="1" customWidth="1"/>
    <col min="5" max="5" width="14.33203125" bestFit="1" customWidth="1"/>
    <col min="6" max="7" width="11.5546875" bestFit="1" customWidth="1"/>
    <col min="8" max="8" width="9.109375" bestFit="1" customWidth="1"/>
    <col min="9" max="9" width="14.21875" bestFit="1" customWidth="1"/>
    <col min="10" max="10" width="14.33203125" bestFit="1" customWidth="1"/>
    <col min="11" max="11" width="11.6640625" bestFit="1" customWidth="1"/>
    <col min="12" max="12" width="12.44140625" customWidth="1"/>
    <col min="13" max="13" width="8.109375" bestFit="1" customWidth="1"/>
    <col min="14" max="15" width="14.33203125" bestFit="1" customWidth="1"/>
    <col min="16" max="16" width="14.44140625" bestFit="1" customWidth="1"/>
    <col min="17" max="18" width="11.6640625" bestFit="1" customWidth="1"/>
    <col min="19" max="19" width="11.6640625" customWidth="1"/>
    <col min="20" max="20" width="13.21875" bestFit="1" customWidth="1"/>
    <col min="21" max="21" width="11.5546875" bestFit="1" customWidth="1"/>
    <col min="22" max="22" width="11.6640625" bestFit="1" customWidth="1"/>
    <col min="23" max="23" width="11.109375" bestFit="1" customWidth="1"/>
    <col min="26" max="26" width="13.109375" bestFit="1" customWidth="1"/>
    <col min="27" max="27" width="9.109375" bestFit="1" customWidth="1"/>
    <col min="28" max="28" width="13.109375" bestFit="1" customWidth="1"/>
    <col min="29" max="29" width="11.5546875" bestFit="1" customWidth="1"/>
    <col min="30" max="30" width="9.109375" bestFit="1" customWidth="1"/>
    <col min="32" max="32" width="13.109375" bestFit="1" customWidth="1"/>
    <col min="33" max="33" width="11.5546875" bestFit="1" customWidth="1"/>
    <col min="34" max="34" width="9.109375" bestFit="1" customWidth="1"/>
    <col min="36" max="36" width="11.5546875" bestFit="1" customWidth="1"/>
    <col min="37" max="37" width="14.33203125" bestFit="1" customWidth="1"/>
    <col min="42" max="42" width="11" bestFit="1" customWidth="1"/>
    <col min="43" max="43" width="10.109375" style="4" bestFit="1" customWidth="1"/>
    <col min="44" max="44" width="9.21875" bestFit="1" customWidth="1"/>
    <col min="47" max="47" width="10.77734375" customWidth="1"/>
    <col min="258" max="258" width="4.88671875" customWidth="1"/>
    <col min="259" max="260" width="11" bestFit="1" customWidth="1"/>
    <col min="262" max="263" width="11" bestFit="1" customWidth="1"/>
    <col min="264" max="264" width="7.88671875" bestFit="1" customWidth="1"/>
    <col min="266" max="266" width="10.21875" bestFit="1" customWidth="1"/>
    <col min="267" max="267" width="11" bestFit="1" customWidth="1"/>
    <col min="269" max="269" width="12.44140625" customWidth="1"/>
    <col min="270" max="270" width="7.109375" bestFit="1" customWidth="1"/>
    <col min="271" max="271" width="10.21875" bestFit="1" customWidth="1"/>
    <col min="272" max="272" width="14.109375" bestFit="1" customWidth="1"/>
    <col min="273" max="273" width="11" bestFit="1" customWidth="1"/>
    <col min="274" max="275" width="10.109375" bestFit="1" customWidth="1"/>
    <col min="276" max="276" width="11" bestFit="1" customWidth="1"/>
    <col min="277" max="277" width="11.33203125" bestFit="1" customWidth="1"/>
    <col min="279" max="279" width="11" bestFit="1" customWidth="1"/>
    <col min="280" max="281" width="8.88671875" bestFit="1" customWidth="1"/>
    <col min="282" max="282" width="12.88671875" bestFit="1" customWidth="1"/>
    <col min="284" max="284" width="12.88671875" bestFit="1" customWidth="1"/>
    <col min="285" max="285" width="11.33203125" bestFit="1" customWidth="1"/>
    <col min="287" max="287" width="8.88671875" bestFit="1" customWidth="1"/>
    <col min="288" max="288" width="12.88671875" bestFit="1" customWidth="1"/>
    <col min="289" max="289" width="11.33203125" bestFit="1" customWidth="1"/>
    <col min="291" max="291" width="8.88671875" bestFit="1" customWidth="1"/>
    <col min="292" max="292" width="11.33203125" bestFit="1" customWidth="1"/>
    <col min="293" max="293" width="14.109375" bestFit="1" customWidth="1"/>
    <col min="514" max="514" width="4.88671875" customWidth="1"/>
    <col min="515" max="516" width="11" bestFit="1" customWidth="1"/>
    <col min="518" max="519" width="11" bestFit="1" customWidth="1"/>
    <col min="520" max="520" width="7.88671875" bestFit="1" customWidth="1"/>
    <col min="522" max="522" width="10.21875" bestFit="1" customWidth="1"/>
    <col min="523" max="523" width="11" bestFit="1" customWidth="1"/>
    <col min="525" max="525" width="12.44140625" customWidth="1"/>
    <col min="526" max="526" width="7.109375" bestFit="1" customWidth="1"/>
    <col min="527" max="527" width="10.21875" bestFit="1" customWidth="1"/>
    <col min="528" max="528" width="14.109375" bestFit="1" customWidth="1"/>
    <col min="529" max="529" width="11" bestFit="1" customWidth="1"/>
    <col min="530" max="531" width="10.109375" bestFit="1" customWidth="1"/>
    <col min="532" max="532" width="11" bestFit="1" customWidth="1"/>
    <col min="533" max="533" width="11.33203125" bestFit="1" customWidth="1"/>
    <col min="535" max="535" width="11" bestFit="1" customWidth="1"/>
    <col min="536" max="537" width="8.88671875" bestFit="1" customWidth="1"/>
    <col min="538" max="538" width="12.88671875" bestFit="1" customWidth="1"/>
    <col min="540" max="540" width="12.88671875" bestFit="1" customWidth="1"/>
    <col min="541" max="541" width="11.33203125" bestFit="1" customWidth="1"/>
    <col min="543" max="543" width="8.88671875" bestFit="1" customWidth="1"/>
    <col min="544" max="544" width="12.88671875" bestFit="1" customWidth="1"/>
    <col min="545" max="545" width="11.33203125" bestFit="1" customWidth="1"/>
    <col min="547" max="547" width="8.88671875" bestFit="1" customWidth="1"/>
    <col min="548" max="548" width="11.33203125" bestFit="1" customWidth="1"/>
    <col min="549" max="549" width="14.109375" bestFit="1" customWidth="1"/>
    <col min="770" max="770" width="4.88671875" customWidth="1"/>
    <col min="771" max="772" width="11" bestFit="1" customWidth="1"/>
    <col min="774" max="775" width="11" bestFit="1" customWidth="1"/>
    <col min="776" max="776" width="7.88671875" bestFit="1" customWidth="1"/>
    <col min="778" max="778" width="10.21875" bestFit="1" customWidth="1"/>
    <col min="779" max="779" width="11" bestFit="1" customWidth="1"/>
    <col min="781" max="781" width="12.44140625" customWidth="1"/>
    <col min="782" max="782" width="7.109375" bestFit="1" customWidth="1"/>
    <col min="783" max="783" width="10.21875" bestFit="1" customWidth="1"/>
    <col min="784" max="784" width="14.109375" bestFit="1" customWidth="1"/>
    <col min="785" max="785" width="11" bestFit="1" customWidth="1"/>
    <col min="786" max="787" width="10.109375" bestFit="1" customWidth="1"/>
    <col min="788" max="788" width="11" bestFit="1" customWidth="1"/>
    <col min="789" max="789" width="11.33203125" bestFit="1" customWidth="1"/>
    <col min="791" max="791" width="11" bestFit="1" customWidth="1"/>
    <col min="792" max="793" width="8.88671875" bestFit="1" customWidth="1"/>
    <col min="794" max="794" width="12.88671875" bestFit="1" customWidth="1"/>
    <col min="796" max="796" width="12.88671875" bestFit="1" customWidth="1"/>
    <col min="797" max="797" width="11.33203125" bestFit="1" customWidth="1"/>
    <col min="799" max="799" width="8.88671875" bestFit="1" customWidth="1"/>
    <col min="800" max="800" width="12.88671875" bestFit="1" customWidth="1"/>
    <col min="801" max="801" width="11.33203125" bestFit="1" customWidth="1"/>
    <col min="803" max="803" width="8.88671875" bestFit="1" customWidth="1"/>
    <col min="804" max="804" width="11.33203125" bestFit="1" customWidth="1"/>
    <col min="805" max="805" width="14.109375" bestFit="1" customWidth="1"/>
    <col min="1026" max="1026" width="4.88671875" customWidth="1"/>
    <col min="1027" max="1028" width="11" bestFit="1" customWidth="1"/>
    <col min="1030" max="1031" width="11" bestFit="1" customWidth="1"/>
    <col min="1032" max="1032" width="7.88671875" bestFit="1" customWidth="1"/>
    <col min="1034" max="1034" width="10.21875" bestFit="1" customWidth="1"/>
    <col min="1035" max="1035" width="11" bestFit="1" customWidth="1"/>
    <col min="1037" max="1037" width="12.44140625" customWidth="1"/>
    <col min="1038" max="1038" width="7.109375" bestFit="1" customWidth="1"/>
    <col min="1039" max="1039" width="10.21875" bestFit="1" customWidth="1"/>
    <col min="1040" max="1040" width="14.109375" bestFit="1" customWidth="1"/>
    <col min="1041" max="1041" width="11" bestFit="1" customWidth="1"/>
    <col min="1042" max="1043" width="10.109375" bestFit="1" customWidth="1"/>
    <col min="1044" max="1044" width="11" bestFit="1" customWidth="1"/>
    <col min="1045" max="1045" width="11.33203125" bestFit="1" customWidth="1"/>
    <col min="1047" max="1047" width="11" bestFit="1" customWidth="1"/>
    <col min="1048" max="1049" width="8.88671875" bestFit="1" customWidth="1"/>
    <col min="1050" max="1050" width="12.88671875" bestFit="1" customWidth="1"/>
    <col min="1052" max="1052" width="12.88671875" bestFit="1" customWidth="1"/>
    <col min="1053" max="1053" width="11.33203125" bestFit="1" customWidth="1"/>
    <col min="1055" max="1055" width="8.88671875" bestFit="1" customWidth="1"/>
    <col min="1056" max="1056" width="12.88671875" bestFit="1" customWidth="1"/>
    <col min="1057" max="1057" width="11.33203125" bestFit="1" customWidth="1"/>
    <col min="1059" max="1059" width="8.88671875" bestFit="1" customWidth="1"/>
    <col min="1060" max="1060" width="11.33203125" bestFit="1" customWidth="1"/>
    <col min="1061" max="1061" width="14.109375" bestFit="1" customWidth="1"/>
    <col min="1282" max="1282" width="4.88671875" customWidth="1"/>
    <col min="1283" max="1284" width="11" bestFit="1" customWidth="1"/>
    <col min="1286" max="1287" width="11" bestFit="1" customWidth="1"/>
    <col min="1288" max="1288" width="7.88671875" bestFit="1" customWidth="1"/>
    <col min="1290" max="1290" width="10.21875" bestFit="1" customWidth="1"/>
    <col min="1291" max="1291" width="11" bestFit="1" customWidth="1"/>
    <col min="1293" max="1293" width="12.44140625" customWidth="1"/>
    <col min="1294" max="1294" width="7.109375" bestFit="1" customWidth="1"/>
    <col min="1295" max="1295" width="10.21875" bestFit="1" customWidth="1"/>
    <col min="1296" max="1296" width="14.109375" bestFit="1" customWidth="1"/>
    <col min="1297" max="1297" width="11" bestFit="1" customWidth="1"/>
    <col min="1298" max="1299" width="10.109375" bestFit="1" customWidth="1"/>
    <col min="1300" max="1300" width="11" bestFit="1" customWidth="1"/>
    <col min="1301" max="1301" width="11.33203125" bestFit="1" customWidth="1"/>
    <col min="1303" max="1303" width="11" bestFit="1" customWidth="1"/>
    <col min="1304" max="1305" width="8.88671875" bestFit="1" customWidth="1"/>
    <col min="1306" max="1306" width="12.88671875" bestFit="1" customWidth="1"/>
    <col min="1308" max="1308" width="12.88671875" bestFit="1" customWidth="1"/>
    <col min="1309" max="1309" width="11.33203125" bestFit="1" customWidth="1"/>
    <col min="1311" max="1311" width="8.88671875" bestFit="1" customWidth="1"/>
    <col min="1312" max="1312" width="12.88671875" bestFit="1" customWidth="1"/>
    <col min="1313" max="1313" width="11.33203125" bestFit="1" customWidth="1"/>
    <col min="1315" max="1315" width="8.88671875" bestFit="1" customWidth="1"/>
    <col min="1316" max="1316" width="11.33203125" bestFit="1" customWidth="1"/>
    <col min="1317" max="1317" width="14.109375" bestFit="1" customWidth="1"/>
    <col min="1538" max="1538" width="4.88671875" customWidth="1"/>
    <col min="1539" max="1540" width="11" bestFit="1" customWidth="1"/>
    <col min="1542" max="1543" width="11" bestFit="1" customWidth="1"/>
    <col min="1544" max="1544" width="7.88671875" bestFit="1" customWidth="1"/>
    <col min="1546" max="1546" width="10.21875" bestFit="1" customWidth="1"/>
    <col min="1547" max="1547" width="11" bestFit="1" customWidth="1"/>
    <col min="1549" max="1549" width="12.44140625" customWidth="1"/>
    <col min="1550" max="1550" width="7.109375" bestFit="1" customWidth="1"/>
    <col min="1551" max="1551" width="10.21875" bestFit="1" customWidth="1"/>
    <col min="1552" max="1552" width="14.109375" bestFit="1" customWidth="1"/>
    <col min="1553" max="1553" width="11" bestFit="1" customWidth="1"/>
    <col min="1554" max="1555" width="10.109375" bestFit="1" customWidth="1"/>
    <col min="1556" max="1556" width="11" bestFit="1" customWidth="1"/>
    <col min="1557" max="1557" width="11.33203125" bestFit="1" customWidth="1"/>
    <col min="1559" max="1559" width="11" bestFit="1" customWidth="1"/>
    <col min="1560" max="1561" width="8.88671875" bestFit="1" customWidth="1"/>
    <col min="1562" max="1562" width="12.88671875" bestFit="1" customWidth="1"/>
    <col min="1564" max="1564" width="12.88671875" bestFit="1" customWidth="1"/>
    <col min="1565" max="1565" width="11.33203125" bestFit="1" customWidth="1"/>
    <col min="1567" max="1567" width="8.88671875" bestFit="1" customWidth="1"/>
    <col min="1568" max="1568" width="12.88671875" bestFit="1" customWidth="1"/>
    <col min="1569" max="1569" width="11.33203125" bestFit="1" customWidth="1"/>
    <col min="1571" max="1571" width="8.88671875" bestFit="1" customWidth="1"/>
    <col min="1572" max="1572" width="11.33203125" bestFit="1" customWidth="1"/>
    <col min="1573" max="1573" width="14.109375" bestFit="1" customWidth="1"/>
    <col min="1794" max="1794" width="4.88671875" customWidth="1"/>
    <col min="1795" max="1796" width="11" bestFit="1" customWidth="1"/>
    <col min="1798" max="1799" width="11" bestFit="1" customWidth="1"/>
    <col min="1800" max="1800" width="7.88671875" bestFit="1" customWidth="1"/>
    <col min="1802" max="1802" width="10.21875" bestFit="1" customWidth="1"/>
    <col min="1803" max="1803" width="11" bestFit="1" customWidth="1"/>
    <col min="1805" max="1805" width="12.44140625" customWidth="1"/>
    <col min="1806" max="1806" width="7.109375" bestFit="1" customWidth="1"/>
    <col min="1807" max="1807" width="10.21875" bestFit="1" customWidth="1"/>
    <col min="1808" max="1808" width="14.109375" bestFit="1" customWidth="1"/>
    <col min="1809" max="1809" width="11" bestFit="1" customWidth="1"/>
    <col min="1810" max="1811" width="10.109375" bestFit="1" customWidth="1"/>
    <col min="1812" max="1812" width="11" bestFit="1" customWidth="1"/>
    <col min="1813" max="1813" width="11.33203125" bestFit="1" customWidth="1"/>
    <col min="1815" max="1815" width="11" bestFit="1" customWidth="1"/>
    <col min="1816" max="1817" width="8.88671875" bestFit="1" customWidth="1"/>
    <col min="1818" max="1818" width="12.88671875" bestFit="1" customWidth="1"/>
    <col min="1820" max="1820" width="12.88671875" bestFit="1" customWidth="1"/>
    <col min="1821" max="1821" width="11.33203125" bestFit="1" customWidth="1"/>
    <col min="1823" max="1823" width="8.88671875" bestFit="1" customWidth="1"/>
    <col min="1824" max="1824" width="12.88671875" bestFit="1" customWidth="1"/>
    <col min="1825" max="1825" width="11.33203125" bestFit="1" customWidth="1"/>
    <col min="1827" max="1827" width="8.88671875" bestFit="1" customWidth="1"/>
    <col min="1828" max="1828" width="11.33203125" bestFit="1" customWidth="1"/>
    <col min="1829" max="1829" width="14.109375" bestFit="1" customWidth="1"/>
    <col min="2050" max="2050" width="4.88671875" customWidth="1"/>
    <col min="2051" max="2052" width="11" bestFit="1" customWidth="1"/>
    <col min="2054" max="2055" width="11" bestFit="1" customWidth="1"/>
    <col min="2056" max="2056" width="7.88671875" bestFit="1" customWidth="1"/>
    <col min="2058" max="2058" width="10.21875" bestFit="1" customWidth="1"/>
    <col min="2059" max="2059" width="11" bestFit="1" customWidth="1"/>
    <col min="2061" max="2061" width="12.44140625" customWidth="1"/>
    <col min="2062" max="2062" width="7.109375" bestFit="1" customWidth="1"/>
    <col min="2063" max="2063" width="10.21875" bestFit="1" customWidth="1"/>
    <col min="2064" max="2064" width="14.109375" bestFit="1" customWidth="1"/>
    <col min="2065" max="2065" width="11" bestFit="1" customWidth="1"/>
    <col min="2066" max="2067" width="10.109375" bestFit="1" customWidth="1"/>
    <col min="2068" max="2068" width="11" bestFit="1" customWidth="1"/>
    <col min="2069" max="2069" width="11.33203125" bestFit="1" customWidth="1"/>
    <col min="2071" max="2071" width="11" bestFit="1" customWidth="1"/>
    <col min="2072" max="2073" width="8.88671875" bestFit="1" customWidth="1"/>
    <col min="2074" max="2074" width="12.88671875" bestFit="1" customWidth="1"/>
    <col min="2076" max="2076" width="12.88671875" bestFit="1" customWidth="1"/>
    <col min="2077" max="2077" width="11.33203125" bestFit="1" customWidth="1"/>
    <col min="2079" max="2079" width="8.88671875" bestFit="1" customWidth="1"/>
    <col min="2080" max="2080" width="12.88671875" bestFit="1" customWidth="1"/>
    <col min="2081" max="2081" width="11.33203125" bestFit="1" customWidth="1"/>
    <col min="2083" max="2083" width="8.88671875" bestFit="1" customWidth="1"/>
    <col min="2084" max="2084" width="11.33203125" bestFit="1" customWidth="1"/>
    <col min="2085" max="2085" width="14.109375" bestFit="1" customWidth="1"/>
    <col min="2306" max="2306" width="4.88671875" customWidth="1"/>
    <col min="2307" max="2308" width="11" bestFit="1" customWidth="1"/>
    <col min="2310" max="2311" width="11" bestFit="1" customWidth="1"/>
    <col min="2312" max="2312" width="7.88671875" bestFit="1" customWidth="1"/>
    <col min="2314" max="2314" width="10.21875" bestFit="1" customWidth="1"/>
    <col min="2315" max="2315" width="11" bestFit="1" customWidth="1"/>
    <col min="2317" max="2317" width="12.44140625" customWidth="1"/>
    <col min="2318" max="2318" width="7.109375" bestFit="1" customWidth="1"/>
    <col min="2319" max="2319" width="10.21875" bestFit="1" customWidth="1"/>
    <col min="2320" max="2320" width="14.109375" bestFit="1" customWidth="1"/>
    <col min="2321" max="2321" width="11" bestFit="1" customWidth="1"/>
    <col min="2322" max="2323" width="10.109375" bestFit="1" customWidth="1"/>
    <col min="2324" max="2324" width="11" bestFit="1" customWidth="1"/>
    <col min="2325" max="2325" width="11.33203125" bestFit="1" customWidth="1"/>
    <col min="2327" max="2327" width="11" bestFit="1" customWidth="1"/>
    <col min="2328" max="2329" width="8.88671875" bestFit="1" customWidth="1"/>
    <col min="2330" max="2330" width="12.88671875" bestFit="1" customWidth="1"/>
    <col min="2332" max="2332" width="12.88671875" bestFit="1" customWidth="1"/>
    <col min="2333" max="2333" width="11.33203125" bestFit="1" customWidth="1"/>
    <col min="2335" max="2335" width="8.88671875" bestFit="1" customWidth="1"/>
    <col min="2336" max="2336" width="12.88671875" bestFit="1" customWidth="1"/>
    <col min="2337" max="2337" width="11.33203125" bestFit="1" customWidth="1"/>
    <col min="2339" max="2339" width="8.88671875" bestFit="1" customWidth="1"/>
    <col min="2340" max="2340" width="11.33203125" bestFit="1" customWidth="1"/>
    <col min="2341" max="2341" width="14.109375" bestFit="1" customWidth="1"/>
    <col min="2562" max="2562" width="4.88671875" customWidth="1"/>
    <col min="2563" max="2564" width="11" bestFit="1" customWidth="1"/>
    <col min="2566" max="2567" width="11" bestFit="1" customWidth="1"/>
    <col min="2568" max="2568" width="7.88671875" bestFit="1" customWidth="1"/>
    <col min="2570" max="2570" width="10.21875" bestFit="1" customWidth="1"/>
    <col min="2571" max="2571" width="11" bestFit="1" customWidth="1"/>
    <col min="2573" max="2573" width="12.44140625" customWidth="1"/>
    <col min="2574" max="2574" width="7.109375" bestFit="1" customWidth="1"/>
    <col min="2575" max="2575" width="10.21875" bestFit="1" customWidth="1"/>
    <col min="2576" max="2576" width="14.109375" bestFit="1" customWidth="1"/>
    <col min="2577" max="2577" width="11" bestFit="1" customWidth="1"/>
    <col min="2578" max="2579" width="10.109375" bestFit="1" customWidth="1"/>
    <col min="2580" max="2580" width="11" bestFit="1" customWidth="1"/>
    <col min="2581" max="2581" width="11.33203125" bestFit="1" customWidth="1"/>
    <col min="2583" max="2583" width="11" bestFit="1" customWidth="1"/>
    <col min="2584" max="2585" width="8.88671875" bestFit="1" customWidth="1"/>
    <col min="2586" max="2586" width="12.88671875" bestFit="1" customWidth="1"/>
    <col min="2588" max="2588" width="12.88671875" bestFit="1" customWidth="1"/>
    <col min="2589" max="2589" width="11.33203125" bestFit="1" customWidth="1"/>
    <col min="2591" max="2591" width="8.88671875" bestFit="1" customWidth="1"/>
    <col min="2592" max="2592" width="12.88671875" bestFit="1" customWidth="1"/>
    <col min="2593" max="2593" width="11.33203125" bestFit="1" customWidth="1"/>
    <col min="2595" max="2595" width="8.88671875" bestFit="1" customWidth="1"/>
    <col min="2596" max="2596" width="11.33203125" bestFit="1" customWidth="1"/>
    <col min="2597" max="2597" width="14.109375" bestFit="1" customWidth="1"/>
    <col min="2818" max="2818" width="4.88671875" customWidth="1"/>
    <col min="2819" max="2820" width="11" bestFit="1" customWidth="1"/>
    <col min="2822" max="2823" width="11" bestFit="1" customWidth="1"/>
    <col min="2824" max="2824" width="7.88671875" bestFit="1" customWidth="1"/>
    <col min="2826" max="2826" width="10.21875" bestFit="1" customWidth="1"/>
    <col min="2827" max="2827" width="11" bestFit="1" customWidth="1"/>
    <col min="2829" max="2829" width="12.44140625" customWidth="1"/>
    <col min="2830" max="2830" width="7.109375" bestFit="1" customWidth="1"/>
    <col min="2831" max="2831" width="10.21875" bestFit="1" customWidth="1"/>
    <col min="2832" max="2832" width="14.109375" bestFit="1" customWidth="1"/>
    <col min="2833" max="2833" width="11" bestFit="1" customWidth="1"/>
    <col min="2834" max="2835" width="10.109375" bestFit="1" customWidth="1"/>
    <col min="2836" max="2836" width="11" bestFit="1" customWidth="1"/>
    <col min="2837" max="2837" width="11.33203125" bestFit="1" customWidth="1"/>
    <col min="2839" max="2839" width="11" bestFit="1" customWidth="1"/>
    <col min="2840" max="2841" width="8.88671875" bestFit="1" customWidth="1"/>
    <col min="2842" max="2842" width="12.88671875" bestFit="1" customWidth="1"/>
    <col min="2844" max="2844" width="12.88671875" bestFit="1" customWidth="1"/>
    <col min="2845" max="2845" width="11.33203125" bestFit="1" customWidth="1"/>
    <col min="2847" max="2847" width="8.88671875" bestFit="1" customWidth="1"/>
    <col min="2848" max="2848" width="12.88671875" bestFit="1" customWidth="1"/>
    <col min="2849" max="2849" width="11.33203125" bestFit="1" customWidth="1"/>
    <col min="2851" max="2851" width="8.88671875" bestFit="1" customWidth="1"/>
    <col min="2852" max="2852" width="11.33203125" bestFit="1" customWidth="1"/>
    <col min="2853" max="2853" width="14.109375" bestFit="1" customWidth="1"/>
    <col min="3074" max="3074" width="4.88671875" customWidth="1"/>
    <col min="3075" max="3076" width="11" bestFit="1" customWidth="1"/>
    <col min="3078" max="3079" width="11" bestFit="1" customWidth="1"/>
    <col min="3080" max="3080" width="7.88671875" bestFit="1" customWidth="1"/>
    <col min="3082" max="3082" width="10.21875" bestFit="1" customWidth="1"/>
    <col min="3083" max="3083" width="11" bestFit="1" customWidth="1"/>
    <col min="3085" max="3085" width="12.44140625" customWidth="1"/>
    <col min="3086" max="3086" width="7.109375" bestFit="1" customWidth="1"/>
    <col min="3087" max="3087" width="10.21875" bestFit="1" customWidth="1"/>
    <col min="3088" max="3088" width="14.109375" bestFit="1" customWidth="1"/>
    <col min="3089" max="3089" width="11" bestFit="1" customWidth="1"/>
    <col min="3090" max="3091" width="10.109375" bestFit="1" customWidth="1"/>
    <col min="3092" max="3092" width="11" bestFit="1" customWidth="1"/>
    <col min="3093" max="3093" width="11.33203125" bestFit="1" customWidth="1"/>
    <col min="3095" max="3095" width="11" bestFit="1" customWidth="1"/>
    <col min="3096" max="3097" width="8.88671875" bestFit="1" customWidth="1"/>
    <col min="3098" max="3098" width="12.88671875" bestFit="1" customWidth="1"/>
    <col min="3100" max="3100" width="12.88671875" bestFit="1" customWidth="1"/>
    <col min="3101" max="3101" width="11.33203125" bestFit="1" customWidth="1"/>
    <col min="3103" max="3103" width="8.88671875" bestFit="1" customWidth="1"/>
    <col min="3104" max="3104" width="12.88671875" bestFit="1" customWidth="1"/>
    <col min="3105" max="3105" width="11.33203125" bestFit="1" customWidth="1"/>
    <col min="3107" max="3107" width="8.88671875" bestFit="1" customWidth="1"/>
    <col min="3108" max="3108" width="11.33203125" bestFit="1" customWidth="1"/>
    <col min="3109" max="3109" width="14.109375" bestFit="1" customWidth="1"/>
    <col min="3330" max="3330" width="4.88671875" customWidth="1"/>
    <col min="3331" max="3332" width="11" bestFit="1" customWidth="1"/>
    <col min="3334" max="3335" width="11" bestFit="1" customWidth="1"/>
    <col min="3336" max="3336" width="7.88671875" bestFit="1" customWidth="1"/>
    <col min="3338" max="3338" width="10.21875" bestFit="1" customWidth="1"/>
    <col min="3339" max="3339" width="11" bestFit="1" customWidth="1"/>
    <col min="3341" max="3341" width="12.44140625" customWidth="1"/>
    <col min="3342" max="3342" width="7.109375" bestFit="1" customWidth="1"/>
    <col min="3343" max="3343" width="10.21875" bestFit="1" customWidth="1"/>
    <col min="3344" max="3344" width="14.109375" bestFit="1" customWidth="1"/>
    <col min="3345" max="3345" width="11" bestFit="1" customWidth="1"/>
    <col min="3346" max="3347" width="10.109375" bestFit="1" customWidth="1"/>
    <col min="3348" max="3348" width="11" bestFit="1" customWidth="1"/>
    <col min="3349" max="3349" width="11.33203125" bestFit="1" customWidth="1"/>
    <col min="3351" max="3351" width="11" bestFit="1" customWidth="1"/>
    <col min="3352" max="3353" width="8.88671875" bestFit="1" customWidth="1"/>
    <col min="3354" max="3354" width="12.88671875" bestFit="1" customWidth="1"/>
    <col min="3356" max="3356" width="12.88671875" bestFit="1" customWidth="1"/>
    <col min="3357" max="3357" width="11.33203125" bestFit="1" customWidth="1"/>
    <col min="3359" max="3359" width="8.88671875" bestFit="1" customWidth="1"/>
    <col min="3360" max="3360" width="12.88671875" bestFit="1" customWidth="1"/>
    <col min="3361" max="3361" width="11.33203125" bestFit="1" customWidth="1"/>
    <col min="3363" max="3363" width="8.88671875" bestFit="1" customWidth="1"/>
    <col min="3364" max="3364" width="11.33203125" bestFit="1" customWidth="1"/>
    <col min="3365" max="3365" width="14.109375" bestFit="1" customWidth="1"/>
    <col min="3586" max="3586" width="4.88671875" customWidth="1"/>
    <col min="3587" max="3588" width="11" bestFit="1" customWidth="1"/>
    <col min="3590" max="3591" width="11" bestFit="1" customWidth="1"/>
    <col min="3592" max="3592" width="7.88671875" bestFit="1" customWidth="1"/>
    <col min="3594" max="3594" width="10.21875" bestFit="1" customWidth="1"/>
    <col min="3595" max="3595" width="11" bestFit="1" customWidth="1"/>
    <col min="3597" max="3597" width="12.44140625" customWidth="1"/>
    <col min="3598" max="3598" width="7.109375" bestFit="1" customWidth="1"/>
    <col min="3599" max="3599" width="10.21875" bestFit="1" customWidth="1"/>
    <col min="3600" max="3600" width="14.109375" bestFit="1" customWidth="1"/>
    <col min="3601" max="3601" width="11" bestFit="1" customWidth="1"/>
    <col min="3602" max="3603" width="10.109375" bestFit="1" customWidth="1"/>
    <col min="3604" max="3604" width="11" bestFit="1" customWidth="1"/>
    <col min="3605" max="3605" width="11.33203125" bestFit="1" customWidth="1"/>
    <col min="3607" max="3607" width="11" bestFit="1" customWidth="1"/>
    <col min="3608" max="3609" width="8.88671875" bestFit="1" customWidth="1"/>
    <col min="3610" max="3610" width="12.88671875" bestFit="1" customWidth="1"/>
    <col min="3612" max="3612" width="12.88671875" bestFit="1" customWidth="1"/>
    <col min="3613" max="3613" width="11.33203125" bestFit="1" customWidth="1"/>
    <col min="3615" max="3615" width="8.88671875" bestFit="1" customWidth="1"/>
    <col min="3616" max="3616" width="12.88671875" bestFit="1" customWidth="1"/>
    <col min="3617" max="3617" width="11.33203125" bestFit="1" customWidth="1"/>
    <col min="3619" max="3619" width="8.88671875" bestFit="1" customWidth="1"/>
    <col min="3620" max="3620" width="11.33203125" bestFit="1" customWidth="1"/>
    <col min="3621" max="3621" width="14.109375" bestFit="1" customWidth="1"/>
    <col min="3842" max="3842" width="4.88671875" customWidth="1"/>
    <col min="3843" max="3844" width="11" bestFit="1" customWidth="1"/>
    <col min="3846" max="3847" width="11" bestFit="1" customWidth="1"/>
    <col min="3848" max="3848" width="7.88671875" bestFit="1" customWidth="1"/>
    <col min="3850" max="3850" width="10.21875" bestFit="1" customWidth="1"/>
    <col min="3851" max="3851" width="11" bestFit="1" customWidth="1"/>
    <col min="3853" max="3853" width="12.44140625" customWidth="1"/>
    <col min="3854" max="3854" width="7.109375" bestFit="1" customWidth="1"/>
    <col min="3855" max="3855" width="10.21875" bestFit="1" customWidth="1"/>
    <col min="3856" max="3856" width="14.109375" bestFit="1" customWidth="1"/>
    <col min="3857" max="3857" width="11" bestFit="1" customWidth="1"/>
    <col min="3858" max="3859" width="10.109375" bestFit="1" customWidth="1"/>
    <col min="3860" max="3860" width="11" bestFit="1" customWidth="1"/>
    <col min="3861" max="3861" width="11.33203125" bestFit="1" customWidth="1"/>
    <col min="3863" max="3863" width="11" bestFit="1" customWidth="1"/>
    <col min="3864" max="3865" width="8.88671875" bestFit="1" customWidth="1"/>
    <col min="3866" max="3866" width="12.88671875" bestFit="1" customWidth="1"/>
    <col min="3868" max="3868" width="12.88671875" bestFit="1" customWidth="1"/>
    <col min="3869" max="3869" width="11.33203125" bestFit="1" customWidth="1"/>
    <col min="3871" max="3871" width="8.88671875" bestFit="1" customWidth="1"/>
    <col min="3872" max="3872" width="12.88671875" bestFit="1" customWidth="1"/>
    <col min="3873" max="3873" width="11.33203125" bestFit="1" customWidth="1"/>
    <col min="3875" max="3875" width="8.88671875" bestFit="1" customWidth="1"/>
    <col min="3876" max="3876" width="11.33203125" bestFit="1" customWidth="1"/>
    <col min="3877" max="3877" width="14.109375" bestFit="1" customWidth="1"/>
    <col min="4098" max="4098" width="4.88671875" customWidth="1"/>
    <col min="4099" max="4100" width="11" bestFit="1" customWidth="1"/>
    <col min="4102" max="4103" width="11" bestFit="1" customWidth="1"/>
    <col min="4104" max="4104" width="7.88671875" bestFit="1" customWidth="1"/>
    <col min="4106" max="4106" width="10.21875" bestFit="1" customWidth="1"/>
    <col min="4107" max="4107" width="11" bestFit="1" customWidth="1"/>
    <col min="4109" max="4109" width="12.44140625" customWidth="1"/>
    <col min="4110" max="4110" width="7.109375" bestFit="1" customWidth="1"/>
    <col min="4111" max="4111" width="10.21875" bestFit="1" customWidth="1"/>
    <col min="4112" max="4112" width="14.109375" bestFit="1" customWidth="1"/>
    <col min="4113" max="4113" width="11" bestFit="1" customWidth="1"/>
    <col min="4114" max="4115" width="10.109375" bestFit="1" customWidth="1"/>
    <col min="4116" max="4116" width="11" bestFit="1" customWidth="1"/>
    <col min="4117" max="4117" width="11.33203125" bestFit="1" customWidth="1"/>
    <col min="4119" max="4119" width="11" bestFit="1" customWidth="1"/>
    <col min="4120" max="4121" width="8.88671875" bestFit="1" customWidth="1"/>
    <col min="4122" max="4122" width="12.88671875" bestFit="1" customWidth="1"/>
    <col min="4124" max="4124" width="12.88671875" bestFit="1" customWidth="1"/>
    <col min="4125" max="4125" width="11.33203125" bestFit="1" customWidth="1"/>
    <col min="4127" max="4127" width="8.88671875" bestFit="1" customWidth="1"/>
    <col min="4128" max="4128" width="12.88671875" bestFit="1" customWidth="1"/>
    <col min="4129" max="4129" width="11.33203125" bestFit="1" customWidth="1"/>
    <col min="4131" max="4131" width="8.88671875" bestFit="1" customWidth="1"/>
    <col min="4132" max="4132" width="11.33203125" bestFit="1" customWidth="1"/>
    <col min="4133" max="4133" width="14.109375" bestFit="1" customWidth="1"/>
    <col min="4354" max="4354" width="4.88671875" customWidth="1"/>
    <col min="4355" max="4356" width="11" bestFit="1" customWidth="1"/>
    <col min="4358" max="4359" width="11" bestFit="1" customWidth="1"/>
    <col min="4360" max="4360" width="7.88671875" bestFit="1" customWidth="1"/>
    <col min="4362" max="4362" width="10.21875" bestFit="1" customWidth="1"/>
    <col min="4363" max="4363" width="11" bestFit="1" customWidth="1"/>
    <col min="4365" max="4365" width="12.44140625" customWidth="1"/>
    <col min="4366" max="4366" width="7.109375" bestFit="1" customWidth="1"/>
    <col min="4367" max="4367" width="10.21875" bestFit="1" customWidth="1"/>
    <col min="4368" max="4368" width="14.109375" bestFit="1" customWidth="1"/>
    <col min="4369" max="4369" width="11" bestFit="1" customWidth="1"/>
    <col min="4370" max="4371" width="10.109375" bestFit="1" customWidth="1"/>
    <col min="4372" max="4372" width="11" bestFit="1" customWidth="1"/>
    <col min="4373" max="4373" width="11.33203125" bestFit="1" customWidth="1"/>
    <col min="4375" max="4375" width="11" bestFit="1" customWidth="1"/>
    <col min="4376" max="4377" width="8.88671875" bestFit="1" customWidth="1"/>
    <col min="4378" max="4378" width="12.88671875" bestFit="1" customWidth="1"/>
    <col min="4380" max="4380" width="12.88671875" bestFit="1" customWidth="1"/>
    <col min="4381" max="4381" width="11.33203125" bestFit="1" customWidth="1"/>
    <col min="4383" max="4383" width="8.88671875" bestFit="1" customWidth="1"/>
    <col min="4384" max="4384" width="12.88671875" bestFit="1" customWidth="1"/>
    <col min="4385" max="4385" width="11.33203125" bestFit="1" customWidth="1"/>
    <col min="4387" max="4387" width="8.88671875" bestFit="1" customWidth="1"/>
    <col min="4388" max="4388" width="11.33203125" bestFit="1" customWidth="1"/>
    <col min="4389" max="4389" width="14.109375" bestFit="1" customWidth="1"/>
    <col min="4610" max="4610" width="4.88671875" customWidth="1"/>
    <col min="4611" max="4612" width="11" bestFit="1" customWidth="1"/>
    <col min="4614" max="4615" width="11" bestFit="1" customWidth="1"/>
    <col min="4616" max="4616" width="7.88671875" bestFit="1" customWidth="1"/>
    <col min="4618" max="4618" width="10.21875" bestFit="1" customWidth="1"/>
    <col min="4619" max="4619" width="11" bestFit="1" customWidth="1"/>
    <col min="4621" max="4621" width="12.44140625" customWidth="1"/>
    <col min="4622" max="4622" width="7.109375" bestFit="1" customWidth="1"/>
    <col min="4623" max="4623" width="10.21875" bestFit="1" customWidth="1"/>
    <col min="4624" max="4624" width="14.109375" bestFit="1" customWidth="1"/>
    <col min="4625" max="4625" width="11" bestFit="1" customWidth="1"/>
    <col min="4626" max="4627" width="10.109375" bestFit="1" customWidth="1"/>
    <col min="4628" max="4628" width="11" bestFit="1" customWidth="1"/>
    <col min="4629" max="4629" width="11.33203125" bestFit="1" customWidth="1"/>
    <col min="4631" max="4631" width="11" bestFit="1" customWidth="1"/>
    <col min="4632" max="4633" width="8.88671875" bestFit="1" customWidth="1"/>
    <col min="4634" max="4634" width="12.88671875" bestFit="1" customWidth="1"/>
    <col min="4636" max="4636" width="12.88671875" bestFit="1" customWidth="1"/>
    <col min="4637" max="4637" width="11.33203125" bestFit="1" customWidth="1"/>
    <col min="4639" max="4639" width="8.88671875" bestFit="1" customWidth="1"/>
    <col min="4640" max="4640" width="12.88671875" bestFit="1" customWidth="1"/>
    <col min="4641" max="4641" width="11.33203125" bestFit="1" customWidth="1"/>
    <col min="4643" max="4643" width="8.88671875" bestFit="1" customWidth="1"/>
    <col min="4644" max="4644" width="11.33203125" bestFit="1" customWidth="1"/>
    <col min="4645" max="4645" width="14.109375" bestFit="1" customWidth="1"/>
    <col min="4866" max="4866" width="4.88671875" customWidth="1"/>
    <col min="4867" max="4868" width="11" bestFit="1" customWidth="1"/>
    <col min="4870" max="4871" width="11" bestFit="1" customWidth="1"/>
    <col min="4872" max="4872" width="7.88671875" bestFit="1" customWidth="1"/>
    <col min="4874" max="4874" width="10.21875" bestFit="1" customWidth="1"/>
    <col min="4875" max="4875" width="11" bestFit="1" customWidth="1"/>
    <col min="4877" max="4877" width="12.44140625" customWidth="1"/>
    <col min="4878" max="4878" width="7.109375" bestFit="1" customWidth="1"/>
    <col min="4879" max="4879" width="10.21875" bestFit="1" customWidth="1"/>
    <col min="4880" max="4880" width="14.109375" bestFit="1" customWidth="1"/>
    <col min="4881" max="4881" width="11" bestFit="1" customWidth="1"/>
    <col min="4882" max="4883" width="10.109375" bestFit="1" customWidth="1"/>
    <col min="4884" max="4884" width="11" bestFit="1" customWidth="1"/>
    <col min="4885" max="4885" width="11.33203125" bestFit="1" customWidth="1"/>
    <col min="4887" max="4887" width="11" bestFit="1" customWidth="1"/>
    <col min="4888" max="4889" width="8.88671875" bestFit="1" customWidth="1"/>
    <col min="4890" max="4890" width="12.88671875" bestFit="1" customWidth="1"/>
    <col min="4892" max="4892" width="12.88671875" bestFit="1" customWidth="1"/>
    <col min="4893" max="4893" width="11.33203125" bestFit="1" customWidth="1"/>
    <col min="4895" max="4895" width="8.88671875" bestFit="1" customWidth="1"/>
    <col min="4896" max="4896" width="12.88671875" bestFit="1" customWidth="1"/>
    <col min="4897" max="4897" width="11.33203125" bestFit="1" customWidth="1"/>
    <col min="4899" max="4899" width="8.88671875" bestFit="1" customWidth="1"/>
    <col min="4900" max="4900" width="11.33203125" bestFit="1" customWidth="1"/>
    <col min="4901" max="4901" width="14.109375" bestFit="1" customWidth="1"/>
    <col min="5122" max="5122" width="4.88671875" customWidth="1"/>
    <col min="5123" max="5124" width="11" bestFit="1" customWidth="1"/>
    <col min="5126" max="5127" width="11" bestFit="1" customWidth="1"/>
    <col min="5128" max="5128" width="7.88671875" bestFit="1" customWidth="1"/>
    <col min="5130" max="5130" width="10.21875" bestFit="1" customWidth="1"/>
    <col min="5131" max="5131" width="11" bestFit="1" customWidth="1"/>
    <col min="5133" max="5133" width="12.44140625" customWidth="1"/>
    <col min="5134" max="5134" width="7.109375" bestFit="1" customWidth="1"/>
    <col min="5135" max="5135" width="10.21875" bestFit="1" customWidth="1"/>
    <col min="5136" max="5136" width="14.109375" bestFit="1" customWidth="1"/>
    <col min="5137" max="5137" width="11" bestFit="1" customWidth="1"/>
    <col min="5138" max="5139" width="10.109375" bestFit="1" customWidth="1"/>
    <col min="5140" max="5140" width="11" bestFit="1" customWidth="1"/>
    <col min="5141" max="5141" width="11.33203125" bestFit="1" customWidth="1"/>
    <col min="5143" max="5143" width="11" bestFit="1" customWidth="1"/>
    <col min="5144" max="5145" width="8.88671875" bestFit="1" customWidth="1"/>
    <col min="5146" max="5146" width="12.88671875" bestFit="1" customWidth="1"/>
    <col min="5148" max="5148" width="12.88671875" bestFit="1" customWidth="1"/>
    <col min="5149" max="5149" width="11.33203125" bestFit="1" customWidth="1"/>
    <col min="5151" max="5151" width="8.88671875" bestFit="1" customWidth="1"/>
    <col min="5152" max="5152" width="12.88671875" bestFit="1" customWidth="1"/>
    <col min="5153" max="5153" width="11.33203125" bestFit="1" customWidth="1"/>
    <col min="5155" max="5155" width="8.88671875" bestFit="1" customWidth="1"/>
    <col min="5156" max="5156" width="11.33203125" bestFit="1" customWidth="1"/>
    <col min="5157" max="5157" width="14.109375" bestFit="1" customWidth="1"/>
    <col min="5378" max="5378" width="4.88671875" customWidth="1"/>
    <col min="5379" max="5380" width="11" bestFit="1" customWidth="1"/>
    <col min="5382" max="5383" width="11" bestFit="1" customWidth="1"/>
    <col min="5384" max="5384" width="7.88671875" bestFit="1" customWidth="1"/>
    <col min="5386" max="5386" width="10.21875" bestFit="1" customWidth="1"/>
    <col min="5387" max="5387" width="11" bestFit="1" customWidth="1"/>
    <col min="5389" max="5389" width="12.44140625" customWidth="1"/>
    <col min="5390" max="5390" width="7.109375" bestFit="1" customWidth="1"/>
    <col min="5391" max="5391" width="10.21875" bestFit="1" customWidth="1"/>
    <col min="5392" max="5392" width="14.109375" bestFit="1" customWidth="1"/>
    <col min="5393" max="5393" width="11" bestFit="1" customWidth="1"/>
    <col min="5394" max="5395" width="10.109375" bestFit="1" customWidth="1"/>
    <col min="5396" max="5396" width="11" bestFit="1" customWidth="1"/>
    <col min="5397" max="5397" width="11.33203125" bestFit="1" customWidth="1"/>
    <col min="5399" max="5399" width="11" bestFit="1" customWidth="1"/>
    <col min="5400" max="5401" width="8.88671875" bestFit="1" customWidth="1"/>
    <col min="5402" max="5402" width="12.88671875" bestFit="1" customWidth="1"/>
    <col min="5404" max="5404" width="12.88671875" bestFit="1" customWidth="1"/>
    <col min="5405" max="5405" width="11.33203125" bestFit="1" customWidth="1"/>
    <col min="5407" max="5407" width="8.88671875" bestFit="1" customWidth="1"/>
    <col min="5408" max="5408" width="12.88671875" bestFit="1" customWidth="1"/>
    <col min="5409" max="5409" width="11.33203125" bestFit="1" customWidth="1"/>
    <col min="5411" max="5411" width="8.88671875" bestFit="1" customWidth="1"/>
    <col min="5412" max="5412" width="11.33203125" bestFit="1" customWidth="1"/>
    <col min="5413" max="5413" width="14.109375" bestFit="1" customWidth="1"/>
    <col min="5634" max="5634" width="4.88671875" customWidth="1"/>
    <col min="5635" max="5636" width="11" bestFit="1" customWidth="1"/>
    <col min="5638" max="5639" width="11" bestFit="1" customWidth="1"/>
    <col min="5640" max="5640" width="7.88671875" bestFit="1" customWidth="1"/>
    <col min="5642" max="5642" width="10.21875" bestFit="1" customWidth="1"/>
    <col min="5643" max="5643" width="11" bestFit="1" customWidth="1"/>
    <col min="5645" max="5645" width="12.44140625" customWidth="1"/>
    <col min="5646" max="5646" width="7.109375" bestFit="1" customWidth="1"/>
    <col min="5647" max="5647" width="10.21875" bestFit="1" customWidth="1"/>
    <col min="5648" max="5648" width="14.109375" bestFit="1" customWidth="1"/>
    <col min="5649" max="5649" width="11" bestFit="1" customWidth="1"/>
    <col min="5650" max="5651" width="10.109375" bestFit="1" customWidth="1"/>
    <col min="5652" max="5652" width="11" bestFit="1" customWidth="1"/>
    <col min="5653" max="5653" width="11.33203125" bestFit="1" customWidth="1"/>
    <col min="5655" max="5655" width="11" bestFit="1" customWidth="1"/>
    <col min="5656" max="5657" width="8.88671875" bestFit="1" customWidth="1"/>
    <col min="5658" max="5658" width="12.88671875" bestFit="1" customWidth="1"/>
    <col min="5660" max="5660" width="12.88671875" bestFit="1" customWidth="1"/>
    <col min="5661" max="5661" width="11.33203125" bestFit="1" customWidth="1"/>
    <col min="5663" max="5663" width="8.88671875" bestFit="1" customWidth="1"/>
    <col min="5664" max="5664" width="12.88671875" bestFit="1" customWidth="1"/>
    <col min="5665" max="5665" width="11.33203125" bestFit="1" customWidth="1"/>
    <col min="5667" max="5667" width="8.88671875" bestFit="1" customWidth="1"/>
    <col min="5668" max="5668" width="11.33203125" bestFit="1" customWidth="1"/>
    <col min="5669" max="5669" width="14.109375" bestFit="1" customWidth="1"/>
    <col min="5890" max="5890" width="4.88671875" customWidth="1"/>
    <col min="5891" max="5892" width="11" bestFit="1" customWidth="1"/>
    <col min="5894" max="5895" width="11" bestFit="1" customWidth="1"/>
    <col min="5896" max="5896" width="7.88671875" bestFit="1" customWidth="1"/>
    <col min="5898" max="5898" width="10.21875" bestFit="1" customWidth="1"/>
    <col min="5899" max="5899" width="11" bestFit="1" customWidth="1"/>
    <col min="5901" max="5901" width="12.44140625" customWidth="1"/>
    <col min="5902" max="5902" width="7.109375" bestFit="1" customWidth="1"/>
    <col min="5903" max="5903" width="10.21875" bestFit="1" customWidth="1"/>
    <col min="5904" max="5904" width="14.109375" bestFit="1" customWidth="1"/>
    <col min="5905" max="5905" width="11" bestFit="1" customWidth="1"/>
    <col min="5906" max="5907" width="10.109375" bestFit="1" customWidth="1"/>
    <col min="5908" max="5908" width="11" bestFit="1" customWidth="1"/>
    <col min="5909" max="5909" width="11.33203125" bestFit="1" customWidth="1"/>
    <col min="5911" max="5911" width="11" bestFit="1" customWidth="1"/>
    <col min="5912" max="5913" width="8.88671875" bestFit="1" customWidth="1"/>
    <col min="5914" max="5914" width="12.88671875" bestFit="1" customWidth="1"/>
    <col min="5916" max="5916" width="12.88671875" bestFit="1" customWidth="1"/>
    <col min="5917" max="5917" width="11.33203125" bestFit="1" customWidth="1"/>
    <col min="5919" max="5919" width="8.88671875" bestFit="1" customWidth="1"/>
    <col min="5920" max="5920" width="12.88671875" bestFit="1" customWidth="1"/>
    <col min="5921" max="5921" width="11.33203125" bestFit="1" customWidth="1"/>
    <col min="5923" max="5923" width="8.88671875" bestFit="1" customWidth="1"/>
    <col min="5924" max="5924" width="11.33203125" bestFit="1" customWidth="1"/>
    <col min="5925" max="5925" width="14.109375" bestFit="1" customWidth="1"/>
    <col min="6146" max="6146" width="4.88671875" customWidth="1"/>
    <col min="6147" max="6148" width="11" bestFit="1" customWidth="1"/>
    <col min="6150" max="6151" width="11" bestFit="1" customWidth="1"/>
    <col min="6152" max="6152" width="7.88671875" bestFit="1" customWidth="1"/>
    <col min="6154" max="6154" width="10.21875" bestFit="1" customWidth="1"/>
    <col min="6155" max="6155" width="11" bestFit="1" customWidth="1"/>
    <col min="6157" max="6157" width="12.44140625" customWidth="1"/>
    <col min="6158" max="6158" width="7.109375" bestFit="1" customWidth="1"/>
    <col min="6159" max="6159" width="10.21875" bestFit="1" customWidth="1"/>
    <col min="6160" max="6160" width="14.109375" bestFit="1" customWidth="1"/>
    <col min="6161" max="6161" width="11" bestFit="1" customWidth="1"/>
    <col min="6162" max="6163" width="10.109375" bestFit="1" customWidth="1"/>
    <col min="6164" max="6164" width="11" bestFit="1" customWidth="1"/>
    <col min="6165" max="6165" width="11.33203125" bestFit="1" customWidth="1"/>
    <col min="6167" max="6167" width="11" bestFit="1" customWidth="1"/>
    <col min="6168" max="6169" width="8.88671875" bestFit="1" customWidth="1"/>
    <col min="6170" max="6170" width="12.88671875" bestFit="1" customWidth="1"/>
    <col min="6172" max="6172" width="12.88671875" bestFit="1" customWidth="1"/>
    <col min="6173" max="6173" width="11.33203125" bestFit="1" customWidth="1"/>
    <col min="6175" max="6175" width="8.88671875" bestFit="1" customWidth="1"/>
    <col min="6176" max="6176" width="12.88671875" bestFit="1" customWidth="1"/>
    <col min="6177" max="6177" width="11.33203125" bestFit="1" customWidth="1"/>
    <col min="6179" max="6179" width="8.88671875" bestFit="1" customWidth="1"/>
    <col min="6180" max="6180" width="11.33203125" bestFit="1" customWidth="1"/>
    <col min="6181" max="6181" width="14.109375" bestFit="1" customWidth="1"/>
    <col min="6402" max="6402" width="4.88671875" customWidth="1"/>
    <col min="6403" max="6404" width="11" bestFit="1" customWidth="1"/>
    <col min="6406" max="6407" width="11" bestFit="1" customWidth="1"/>
    <col min="6408" max="6408" width="7.88671875" bestFit="1" customWidth="1"/>
    <col min="6410" max="6410" width="10.21875" bestFit="1" customWidth="1"/>
    <col min="6411" max="6411" width="11" bestFit="1" customWidth="1"/>
    <col min="6413" max="6413" width="12.44140625" customWidth="1"/>
    <col min="6414" max="6414" width="7.109375" bestFit="1" customWidth="1"/>
    <col min="6415" max="6415" width="10.21875" bestFit="1" customWidth="1"/>
    <col min="6416" max="6416" width="14.109375" bestFit="1" customWidth="1"/>
    <col min="6417" max="6417" width="11" bestFit="1" customWidth="1"/>
    <col min="6418" max="6419" width="10.109375" bestFit="1" customWidth="1"/>
    <col min="6420" max="6420" width="11" bestFit="1" customWidth="1"/>
    <col min="6421" max="6421" width="11.33203125" bestFit="1" customWidth="1"/>
    <col min="6423" max="6423" width="11" bestFit="1" customWidth="1"/>
    <col min="6424" max="6425" width="8.88671875" bestFit="1" customWidth="1"/>
    <col min="6426" max="6426" width="12.88671875" bestFit="1" customWidth="1"/>
    <col min="6428" max="6428" width="12.88671875" bestFit="1" customWidth="1"/>
    <col min="6429" max="6429" width="11.33203125" bestFit="1" customWidth="1"/>
    <col min="6431" max="6431" width="8.88671875" bestFit="1" customWidth="1"/>
    <col min="6432" max="6432" width="12.88671875" bestFit="1" customWidth="1"/>
    <col min="6433" max="6433" width="11.33203125" bestFit="1" customWidth="1"/>
    <col min="6435" max="6435" width="8.88671875" bestFit="1" customWidth="1"/>
    <col min="6436" max="6436" width="11.33203125" bestFit="1" customWidth="1"/>
    <col min="6437" max="6437" width="14.109375" bestFit="1" customWidth="1"/>
    <col min="6658" max="6658" width="4.88671875" customWidth="1"/>
    <col min="6659" max="6660" width="11" bestFit="1" customWidth="1"/>
    <col min="6662" max="6663" width="11" bestFit="1" customWidth="1"/>
    <col min="6664" max="6664" width="7.88671875" bestFit="1" customWidth="1"/>
    <col min="6666" max="6666" width="10.21875" bestFit="1" customWidth="1"/>
    <col min="6667" max="6667" width="11" bestFit="1" customWidth="1"/>
    <col min="6669" max="6669" width="12.44140625" customWidth="1"/>
    <col min="6670" max="6670" width="7.109375" bestFit="1" customWidth="1"/>
    <col min="6671" max="6671" width="10.21875" bestFit="1" customWidth="1"/>
    <col min="6672" max="6672" width="14.109375" bestFit="1" customWidth="1"/>
    <col min="6673" max="6673" width="11" bestFit="1" customWidth="1"/>
    <col min="6674" max="6675" width="10.109375" bestFit="1" customWidth="1"/>
    <col min="6676" max="6676" width="11" bestFit="1" customWidth="1"/>
    <col min="6677" max="6677" width="11.33203125" bestFit="1" customWidth="1"/>
    <col min="6679" max="6679" width="11" bestFit="1" customWidth="1"/>
    <col min="6680" max="6681" width="8.88671875" bestFit="1" customWidth="1"/>
    <col min="6682" max="6682" width="12.88671875" bestFit="1" customWidth="1"/>
    <col min="6684" max="6684" width="12.88671875" bestFit="1" customWidth="1"/>
    <col min="6685" max="6685" width="11.33203125" bestFit="1" customWidth="1"/>
    <col min="6687" max="6687" width="8.88671875" bestFit="1" customWidth="1"/>
    <col min="6688" max="6688" width="12.88671875" bestFit="1" customWidth="1"/>
    <col min="6689" max="6689" width="11.33203125" bestFit="1" customWidth="1"/>
    <col min="6691" max="6691" width="8.88671875" bestFit="1" customWidth="1"/>
    <col min="6692" max="6692" width="11.33203125" bestFit="1" customWidth="1"/>
    <col min="6693" max="6693" width="14.109375" bestFit="1" customWidth="1"/>
    <col min="6914" max="6914" width="4.88671875" customWidth="1"/>
    <col min="6915" max="6916" width="11" bestFit="1" customWidth="1"/>
    <col min="6918" max="6919" width="11" bestFit="1" customWidth="1"/>
    <col min="6920" max="6920" width="7.88671875" bestFit="1" customWidth="1"/>
    <col min="6922" max="6922" width="10.21875" bestFit="1" customWidth="1"/>
    <col min="6923" max="6923" width="11" bestFit="1" customWidth="1"/>
    <col min="6925" max="6925" width="12.44140625" customWidth="1"/>
    <col min="6926" max="6926" width="7.109375" bestFit="1" customWidth="1"/>
    <col min="6927" max="6927" width="10.21875" bestFit="1" customWidth="1"/>
    <col min="6928" max="6928" width="14.109375" bestFit="1" customWidth="1"/>
    <col min="6929" max="6929" width="11" bestFit="1" customWidth="1"/>
    <col min="6930" max="6931" width="10.109375" bestFit="1" customWidth="1"/>
    <col min="6932" max="6932" width="11" bestFit="1" customWidth="1"/>
    <col min="6933" max="6933" width="11.33203125" bestFit="1" customWidth="1"/>
    <col min="6935" max="6935" width="11" bestFit="1" customWidth="1"/>
    <col min="6936" max="6937" width="8.88671875" bestFit="1" customWidth="1"/>
    <col min="6938" max="6938" width="12.88671875" bestFit="1" customWidth="1"/>
    <col min="6940" max="6940" width="12.88671875" bestFit="1" customWidth="1"/>
    <col min="6941" max="6941" width="11.33203125" bestFit="1" customWidth="1"/>
    <col min="6943" max="6943" width="8.88671875" bestFit="1" customWidth="1"/>
    <col min="6944" max="6944" width="12.88671875" bestFit="1" customWidth="1"/>
    <col min="6945" max="6945" width="11.33203125" bestFit="1" customWidth="1"/>
    <col min="6947" max="6947" width="8.88671875" bestFit="1" customWidth="1"/>
    <col min="6948" max="6948" width="11.33203125" bestFit="1" customWidth="1"/>
    <col min="6949" max="6949" width="14.109375" bestFit="1" customWidth="1"/>
    <col min="7170" max="7170" width="4.88671875" customWidth="1"/>
    <col min="7171" max="7172" width="11" bestFit="1" customWidth="1"/>
    <col min="7174" max="7175" width="11" bestFit="1" customWidth="1"/>
    <col min="7176" max="7176" width="7.88671875" bestFit="1" customWidth="1"/>
    <col min="7178" max="7178" width="10.21875" bestFit="1" customWidth="1"/>
    <col min="7179" max="7179" width="11" bestFit="1" customWidth="1"/>
    <col min="7181" max="7181" width="12.44140625" customWidth="1"/>
    <col min="7182" max="7182" width="7.109375" bestFit="1" customWidth="1"/>
    <col min="7183" max="7183" width="10.21875" bestFit="1" customWidth="1"/>
    <col min="7184" max="7184" width="14.109375" bestFit="1" customWidth="1"/>
    <col min="7185" max="7185" width="11" bestFit="1" customWidth="1"/>
    <col min="7186" max="7187" width="10.109375" bestFit="1" customWidth="1"/>
    <col min="7188" max="7188" width="11" bestFit="1" customWidth="1"/>
    <col min="7189" max="7189" width="11.33203125" bestFit="1" customWidth="1"/>
    <col min="7191" max="7191" width="11" bestFit="1" customWidth="1"/>
    <col min="7192" max="7193" width="8.88671875" bestFit="1" customWidth="1"/>
    <col min="7194" max="7194" width="12.88671875" bestFit="1" customWidth="1"/>
    <col min="7196" max="7196" width="12.88671875" bestFit="1" customWidth="1"/>
    <col min="7197" max="7197" width="11.33203125" bestFit="1" customWidth="1"/>
    <col min="7199" max="7199" width="8.88671875" bestFit="1" customWidth="1"/>
    <col min="7200" max="7200" width="12.88671875" bestFit="1" customWidth="1"/>
    <col min="7201" max="7201" width="11.33203125" bestFit="1" customWidth="1"/>
    <col min="7203" max="7203" width="8.88671875" bestFit="1" customWidth="1"/>
    <col min="7204" max="7204" width="11.33203125" bestFit="1" customWidth="1"/>
    <col min="7205" max="7205" width="14.109375" bestFit="1" customWidth="1"/>
    <col min="7426" max="7426" width="4.88671875" customWidth="1"/>
    <col min="7427" max="7428" width="11" bestFit="1" customWidth="1"/>
    <col min="7430" max="7431" width="11" bestFit="1" customWidth="1"/>
    <col min="7432" max="7432" width="7.88671875" bestFit="1" customWidth="1"/>
    <col min="7434" max="7434" width="10.21875" bestFit="1" customWidth="1"/>
    <col min="7435" max="7435" width="11" bestFit="1" customWidth="1"/>
    <col min="7437" max="7437" width="12.44140625" customWidth="1"/>
    <col min="7438" max="7438" width="7.109375" bestFit="1" customWidth="1"/>
    <col min="7439" max="7439" width="10.21875" bestFit="1" customWidth="1"/>
    <col min="7440" max="7440" width="14.109375" bestFit="1" customWidth="1"/>
    <col min="7441" max="7441" width="11" bestFit="1" customWidth="1"/>
    <col min="7442" max="7443" width="10.109375" bestFit="1" customWidth="1"/>
    <col min="7444" max="7444" width="11" bestFit="1" customWidth="1"/>
    <col min="7445" max="7445" width="11.33203125" bestFit="1" customWidth="1"/>
    <col min="7447" max="7447" width="11" bestFit="1" customWidth="1"/>
    <col min="7448" max="7449" width="8.88671875" bestFit="1" customWidth="1"/>
    <col min="7450" max="7450" width="12.88671875" bestFit="1" customWidth="1"/>
    <col min="7452" max="7452" width="12.88671875" bestFit="1" customWidth="1"/>
    <col min="7453" max="7453" width="11.33203125" bestFit="1" customWidth="1"/>
    <col min="7455" max="7455" width="8.88671875" bestFit="1" customWidth="1"/>
    <col min="7456" max="7456" width="12.88671875" bestFit="1" customWidth="1"/>
    <col min="7457" max="7457" width="11.33203125" bestFit="1" customWidth="1"/>
    <col min="7459" max="7459" width="8.88671875" bestFit="1" customWidth="1"/>
    <col min="7460" max="7460" width="11.33203125" bestFit="1" customWidth="1"/>
    <col min="7461" max="7461" width="14.109375" bestFit="1" customWidth="1"/>
    <col min="7682" max="7682" width="4.88671875" customWidth="1"/>
    <col min="7683" max="7684" width="11" bestFit="1" customWidth="1"/>
    <col min="7686" max="7687" width="11" bestFit="1" customWidth="1"/>
    <col min="7688" max="7688" width="7.88671875" bestFit="1" customWidth="1"/>
    <col min="7690" max="7690" width="10.21875" bestFit="1" customWidth="1"/>
    <col min="7691" max="7691" width="11" bestFit="1" customWidth="1"/>
    <col min="7693" max="7693" width="12.44140625" customWidth="1"/>
    <col min="7694" max="7694" width="7.109375" bestFit="1" customWidth="1"/>
    <col min="7695" max="7695" width="10.21875" bestFit="1" customWidth="1"/>
    <col min="7696" max="7696" width="14.109375" bestFit="1" customWidth="1"/>
    <col min="7697" max="7697" width="11" bestFit="1" customWidth="1"/>
    <col min="7698" max="7699" width="10.109375" bestFit="1" customWidth="1"/>
    <col min="7700" max="7700" width="11" bestFit="1" customWidth="1"/>
    <col min="7701" max="7701" width="11.33203125" bestFit="1" customWidth="1"/>
    <col min="7703" max="7703" width="11" bestFit="1" customWidth="1"/>
    <col min="7704" max="7705" width="8.88671875" bestFit="1" customWidth="1"/>
    <col min="7706" max="7706" width="12.88671875" bestFit="1" customWidth="1"/>
    <col min="7708" max="7708" width="12.88671875" bestFit="1" customWidth="1"/>
    <col min="7709" max="7709" width="11.33203125" bestFit="1" customWidth="1"/>
    <col min="7711" max="7711" width="8.88671875" bestFit="1" customWidth="1"/>
    <col min="7712" max="7712" width="12.88671875" bestFit="1" customWidth="1"/>
    <col min="7713" max="7713" width="11.33203125" bestFit="1" customWidth="1"/>
    <col min="7715" max="7715" width="8.88671875" bestFit="1" customWidth="1"/>
    <col min="7716" max="7716" width="11.33203125" bestFit="1" customWidth="1"/>
    <col min="7717" max="7717" width="14.109375" bestFit="1" customWidth="1"/>
    <col min="7938" max="7938" width="4.88671875" customWidth="1"/>
    <col min="7939" max="7940" width="11" bestFit="1" customWidth="1"/>
    <col min="7942" max="7943" width="11" bestFit="1" customWidth="1"/>
    <col min="7944" max="7944" width="7.88671875" bestFit="1" customWidth="1"/>
    <col min="7946" max="7946" width="10.21875" bestFit="1" customWidth="1"/>
    <col min="7947" max="7947" width="11" bestFit="1" customWidth="1"/>
    <col min="7949" max="7949" width="12.44140625" customWidth="1"/>
    <col min="7950" max="7950" width="7.109375" bestFit="1" customWidth="1"/>
    <col min="7951" max="7951" width="10.21875" bestFit="1" customWidth="1"/>
    <col min="7952" max="7952" width="14.109375" bestFit="1" customWidth="1"/>
    <col min="7953" max="7953" width="11" bestFit="1" customWidth="1"/>
    <col min="7954" max="7955" width="10.109375" bestFit="1" customWidth="1"/>
    <col min="7956" max="7956" width="11" bestFit="1" customWidth="1"/>
    <col min="7957" max="7957" width="11.33203125" bestFit="1" customWidth="1"/>
    <col min="7959" max="7959" width="11" bestFit="1" customWidth="1"/>
    <col min="7960" max="7961" width="8.88671875" bestFit="1" customWidth="1"/>
    <col min="7962" max="7962" width="12.88671875" bestFit="1" customWidth="1"/>
    <col min="7964" max="7964" width="12.88671875" bestFit="1" customWidth="1"/>
    <col min="7965" max="7965" width="11.33203125" bestFit="1" customWidth="1"/>
    <col min="7967" max="7967" width="8.88671875" bestFit="1" customWidth="1"/>
    <col min="7968" max="7968" width="12.88671875" bestFit="1" customWidth="1"/>
    <col min="7969" max="7969" width="11.33203125" bestFit="1" customWidth="1"/>
    <col min="7971" max="7971" width="8.88671875" bestFit="1" customWidth="1"/>
    <col min="7972" max="7972" width="11.33203125" bestFit="1" customWidth="1"/>
    <col min="7973" max="7973" width="14.109375" bestFit="1" customWidth="1"/>
    <col min="8194" max="8194" width="4.88671875" customWidth="1"/>
    <col min="8195" max="8196" width="11" bestFit="1" customWidth="1"/>
    <col min="8198" max="8199" width="11" bestFit="1" customWidth="1"/>
    <col min="8200" max="8200" width="7.88671875" bestFit="1" customWidth="1"/>
    <col min="8202" max="8202" width="10.21875" bestFit="1" customWidth="1"/>
    <col min="8203" max="8203" width="11" bestFit="1" customWidth="1"/>
    <col min="8205" max="8205" width="12.44140625" customWidth="1"/>
    <col min="8206" max="8206" width="7.109375" bestFit="1" customWidth="1"/>
    <col min="8207" max="8207" width="10.21875" bestFit="1" customWidth="1"/>
    <col min="8208" max="8208" width="14.109375" bestFit="1" customWidth="1"/>
    <col min="8209" max="8209" width="11" bestFit="1" customWidth="1"/>
    <col min="8210" max="8211" width="10.109375" bestFit="1" customWidth="1"/>
    <col min="8212" max="8212" width="11" bestFit="1" customWidth="1"/>
    <col min="8213" max="8213" width="11.33203125" bestFit="1" customWidth="1"/>
    <col min="8215" max="8215" width="11" bestFit="1" customWidth="1"/>
    <col min="8216" max="8217" width="8.88671875" bestFit="1" customWidth="1"/>
    <col min="8218" max="8218" width="12.88671875" bestFit="1" customWidth="1"/>
    <col min="8220" max="8220" width="12.88671875" bestFit="1" customWidth="1"/>
    <col min="8221" max="8221" width="11.33203125" bestFit="1" customWidth="1"/>
    <col min="8223" max="8223" width="8.88671875" bestFit="1" customWidth="1"/>
    <col min="8224" max="8224" width="12.88671875" bestFit="1" customWidth="1"/>
    <col min="8225" max="8225" width="11.33203125" bestFit="1" customWidth="1"/>
    <col min="8227" max="8227" width="8.88671875" bestFit="1" customWidth="1"/>
    <col min="8228" max="8228" width="11.33203125" bestFit="1" customWidth="1"/>
    <col min="8229" max="8229" width="14.109375" bestFit="1" customWidth="1"/>
    <col min="8450" max="8450" width="4.88671875" customWidth="1"/>
    <col min="8451" max="8452" width="11" bestFit="1" customWidth="1"/>
    <col min="8454" max="8455" width="11" bestFit="1" customWidth="1"/>
    <col min="8456" max="8456" width="7.88671875" bestFit="1" customWidth="1"/>
    <col min="8458" max="8458" width="10.21875" bestFit="1" customWidth="1"/>
    <col min="8459" max="8459" width="11" bestFit="1" customWidth="1"/>
    <col min="8461" max="8461" width="12.44140625" customWidth="1"/>
    <col min="8462" max="8462" width="7.109375" bestFit="1" customWidth="1"/>
    <col min="8463" max="8463" width="10.21875" bestFit="1" customWidth="1"/>
    <col min="8464" max="8464" width="14.109375" bestFit="1" customWidth="1"/>
    <col min="8465" max="8465" width="11" bestFit="1" customWidth="1"/>
    <col min="8466" max="8467" width="10.109375" bestFit="1" customWidth="1"/>
    <col min="8468" max="8468" width="11" bestFit="1" customWidth="1"/>
    <col min="8469" max="8469" width="11.33203125" bestFit="1" customWidth="1"/>
    <col min="8471" max="8471" width="11" bestFit="1" customWidth="1"/>
    <col min="8472" max="8473" width="8.88671875" bestFit="1" customWidth="1"/>
    <col min="8474" max="8474" width="12.88671875" bestFit="1" customWidth="1"/>
    <col min="8476" max="8476" width="12.88671875" bestFit="1" customWidth="1"/>
    <col min="8477" max="8477" width="11.33203125" bestFit="1" customWidth="1"/>
    <col min="8479" max="8479" width="8.88671875" bestFit="1" customWidth="1"/>
    <col min="8480" max="8480" width="12.88671875" bestFit="1" customWidth="1"/>
    <col min="8481" max="8481" width="11.33203125" bestFit="1" customWidth="1"/>
    <col min="8483" max="8483" width="8.88671875" bestFit="1" customWidth="1"/>
    <col min="8484" max="8484" width="11.33203125" bestFit="1" customWidth="1"/>
    <col min="8485" max="8485" width="14.109375" bestFit="1" customWidth="1"/>
    <col min="8706" max="8706" width="4.88671875" customWidth="1"/>
    <col min="8707" max="8708" width="11" bestFit="1" customWidth="1"/>
    <col min="8710" max="8711" width="11" bestFit="1" customWidth="1"/>
    <col min="8712" max="8712" width="7.88671875" bestFit="1" customWidth="1"/>
    <col min="8714" max="8714" width="10.21875" bestFit="1" customWidth="1"/>
    <col min="8715" max="8715" width="11" bestFit="1" customWidth="1"/>
    <col min="8717" max="8717" width="12.44140625" customWidth="1"/>
    <col min="8718" max="8718" width="7.109375" bestFit="1" customWidth="1"/>
    <col min="8719" max="8719" width="10.21875" bestFit="1" customWidth="1"/>
    <col min="8720" max="8720" width="14.109375" bestFit="1" customWidth="1"/>
    <col min="8721" max="8721" width="11" bestFit="1" customWidth="1"/>
    <col min="8722" max="8723" width="10.109375" bestFit="1" customWidth="1"/>
    <col min="8724" max="8724" width="11" bestFit="1" customWidth="1"/>
    <col min="8725" max="8725" width="11.33203125" bestFit="1" customWidth="1"/>
    <col min="8727" max="8727" width="11" bestFit="1" customWidth="1"/>
    <col min="8728" max="8729" width="8.88671875" bestFit="1" customWidth="1"/>
    <col min="8730" max="8730" width="12.88671875" bestFit="1" customWidth="1"/>
    <col min="8732" max="8732" width="12.88671875" bestFit="1" customWidth="1"/>
    <col min="8733" max="8733" width="11.33203125" bestFit="1" customWidth="1"/>
    <col min="8735" max="8735" width="8.88671875" bestFit="1" customWidth="1"/>
    <col min="8736" max="8736" width="12.88671875" bestFit="1" customWidth="1"/>
    <col min="8737" max="8737" width="11.33203125" bestFit="1" customWidth="1"/>
    <col min="8739" max="8739" width="8.88671875" bestFit="1" customWidth="1"/>
    <col min="8740" max="8740" width="11.33203125" bestFit="1" customWidth="1"/>
    <col min="8741" max="8741" width="14.109375" bestFit="1" customWidth="1"/>
    <col min="8962" max="8962" width="4.88671875" customWidth="1"/>
    <col min="8963" max="8964" width="11" bestFit="1" customWidth="1"/>
    <col min="8966" max="8967" width="11" bestFit="1" customWidth="1"/>
    <col min="8968" max="8968" width="7.88671875" bestFit="1" customWidth="1"/>
    <col min="8970" max="8970" width="10.21875" bestFit="1" customWidth="1"/>
    <col min="8971" max="8971" width="11" bestFit="1" customWidth="1"/>
    <col min="8973" max="8973" width="12.44140625" customWidth="1"/>
    <col min="8974" max="8974" width="7.109375" bestFit="1" customWidth="1"/>
    <col min="8975" max="8975" width="10.21875" bestFit="1" customWidth="1"/>
    <col min="8976" max="8976" width="14.109375" bestFit="1" customWidth="1"/>
    <col min="8977" max="8977" width="11" bestFit="1" customWidth="1"/>
    <col min="8978" max="8979" width="10.109375" bestFit="1" customWidth="1"/>
    <col min="8980" max="8980" width="11" bestFit="1" customWidth="1"/>
    <col min="8981" max="8981" width="11.33203125" bestFit="1" customWidth="1"/>
    <col min="8983" max="8983" width="11" bestFit="1" customWidth="1"/>
    <col min="8984" max="8985" width="8.88671875" bestFit="1" customWidth="1"/>
    <col min="8986" max="8986" width="12.88671875" bestFit="1" customWidth="1"/>
    <col min="8988" max="8988" width="12.88671875" bestFit="1" customWidth="1"/>
    <col min="8989" max="8989" width="11.33203125" bestFit="1" customWidth="1"/>
    <col min="8991" max="8991" width="8.88671875" bestFit="1" customWidth="1"/>
    <col min="8992" max="8992" width="12.88671875" bestFit="1" customWidth="1"/>
    <col min="8993" max="8993" width="11.33203125" bestFit="1" customWidth="1"/>
    <col min="8995" max="8995" width="8.88671875" bestFit="1" customWidth="1"/>
    <col min="8996" max="8996" width="11.33203125" bestFit="1" customWidth="1"/>
    <col min="8997" max="8997" width="14.109375" bestFit="1" customWidth="1"/>
    <col min="9218" max="9218" width="4.88671875" customWidth="1"/>
    <col min="9219" max="9220" width="11" bestFit="1" customWidth="1"/>
    <col min="9222" max="9223" width="11" bestFit="1" customWidth="1"/>
    <col min="9224" max="9224" width="7.88671875" bestFit="1" customWidth="1"/>
    <col min="9226" max="9226" width="10.21875" bestFit="1" customWidth="1"/>
    <col min="9227" max="9227" width="11" bestFit="1" customWidth="1"/>
    <col min="9229" max="9229" width="12.44140625" customWidth="1"/>
    <col min="9230" max="9230" width="7.109375" bestFit="1" customWidth="1"/>
    <col min="9231" max="9231" width="10.21875" bestFit="1" customWidth="1"/>
    <col min="9232" max="9232" width="14.109375" bestFit="1" customWidth="1"/>
    <col min="9233" max="9233" width="11" bestFit="1" customWidth="1"/>
    <col min="9234" max="9235" width="10.109375" bestFit="1" customWidth="1"/>
    <col min="9236" max="9236" width="11" bestFit="1" customWidth="1"/>
    <col min="9237" max="9237" width="11.33203125" bestFit="1" customWidth="1"/>
    <col min="9239" max="9239" width="11" bestFit="1" customWidth="1"/>
    <col min="9240" max="9241" width="8.88671875" bestFit="1" customWidth="1"/>
    <col min="9242" max="9242" width="12.88671875" bestFit="1" customWidth="1"/>
    <col min="9244" max="9244" width="12.88671875" bestFit="1" customWidth="1"/>
    <col min="9245" max="9245" width="11.33203125" bestFit="1" customWidth="1"/>
    <col min="9247" max="9247" width="8.88671875" bestFit="1" customWidth="1"/>
    <col min="9248" max="9248" width="12.88671875" bestFit="1" customWidth="1"/>
    <col min="9249" max="9249" width="11.33203125" bestFit="1" customWidth="1"/>
    <col min="9251" max="9251" width="8.88671875" bestFit="1" customWidth="1"/>
    <col min="9252" max="9252" width="11.33203125" bestFit="1" customWidth="1"/>
    <col min="9253" max="9253" width="14.109375" bestFit="1" customWidth="1"/>
    <col min="9474" max="9474" width="4.88671875" customWidth="1"/>
    <col min="9475" max="9476" width="11" bestFit="1" customWidth="1"/>
    <col min="9478" max="9479" width="11" bestFit="1" customWidth="1"/>
    <col min="9480" max="9480" width="7.88671875" bestFit="1" customWidth="1"/>
    <col min="9482" max="9482" width="10.21875" bestFit="1" customWidth="1"/>
    <col min="9483" max="9483" width="11" bestFit="1" customWidth="1"/>
    <col min="9485" max="9485" width="12.44140625" customWidth="1"/>
    <col min="9486" max="9486" width="7.109375" bestFit="1" customWidth="1"/>
    <col min="9487" max="9487" width="10.21875" bestFit="1" customWidth="1"/>
    <col min="9488" max="9488" width="14.109375" bestFit="1" customWidth="1"/>
    <col min="9489" max="9489" width="11" bestFit="1" customWidth="1"/>
    <col min="9490" max="9491" width="10.109375" bestFit="1" customWidth="1"/>
    <col min="9492" max="9492" width="11" bestFit="1" customWidth="1"/>
    <col min="9493" max="9493" width="11.33203125" bestFit="1" customWidth="1"/>
    <col min="9495" max="9495" width="11" bestFit="1" customWidth="1"/>
    <col min="9496" max="9497" width="8.88671875" bestFit="1" customWidth="1"/>
    <col min="9498" max="9498" width="12.88671875" bestFit="1" customWidth="1"/>
    <col min="9500" max="9500" width="12.88671875" bestFit="1" customWidth="1"/>
    <col min="9501" max="9501" width="11.33203125" bestFit="1" customWidth="1"/>
    <col min="9503" max="9503" width="8.88671875" bestFit="1" customWidth="1"/>
    <col min="9504" max="9504" width="12.88671875" bestFit="1" customWidth="1"/>
    <col min="9505" max="9505" width="11.33203125" bestFit="1" customWidth="1"/>
    <col min="9507" max="9507" width="8.88671875" bestFit="1" customWidth="1"/>
    <col min="9508" max="9508" width="11.33203125" bestFit="1" customWidth="1"/>
    <col min="9509" max="9509" width="14.109375" bestFit="1" customWidth="1"/>
    <col min="9730" max="9730" width="4.88671875" customWidth="1"/>
    <col min="9731" max="9732" width="11" bestFit="1" customWidth="1"/>
    <col min="9734" max="9735" width="11" bestFit="1" customWidth="1"/>
    <col min="9736" max="9736" width="7.88671875" bestFit="1" customWidth="1"/>
    <col min="9738" max="9738" width="10.21875" bestFit="1" customWidth="1"/>
    <col min="9739" max="9739" width="11" bestFit="1" customWidth="1"/>
    <col min="9741" max="9741" width="12.44140625" customWidth="1"/>
    <col min="9742" max="9742" width="7.109375" bestFit="1" customWidth="1"/>
    <col min="9743" max="9743" width="10.21875" bestFit="1" customWidth="1"/>
    <col min="9744" max="9744" width="14.109375" bestFit="1" customWidth="1"/>
    <col min="9745" max="9745" width="11" bestFit="1" customWidth="1"/>
    <col min="9746" max="9747" width="10.109375" bestFit="1" customWidth="1"/>
    <col min="9748" max="9748" width="11" bestFit="1" customWidth="1"/>
    <col min="9749" max="9749" width="11.33203125" bestFit="1" customWidth="1"/>
    <col min="9751" max="9751" width="11" bestFit="1" customWidth="1"/>
    <col min="9752" max="9753" width="8.88671875" bestFit="1" customWidth="1"/>
    <col min="9754" max="9754" width="12.88671875" bestFit="1" customWidth="1"/>
    <col min="9756" max="9756" width="12.88671875" bestFit="1" customWidth="1"/>
    <col min="9757" max="9757" width="11.33203125" bestFit="1" customWidth="1"/>
    <col min="9759" max="9759" width="8.88671875" bestFit="1" customWidth="1"/>
    <col min="9760" max="9760" width="12.88671875" bestFit="1" customWidth="1"/>
    <col min="9761" max="9761" width="11.33203125" bestFit="1" customWidth="1"/>
    <col min="9763" max="9763" width="8.88671875" bestFit="1" customWidth="1"/>
    <col min="9764" max="9764" width="11.33203125" bestFit="1" customWidth="1"/>
    <col min="9765" max="9765" width="14.109375" bestFit="1" customWidth="1"/>
    <col min="9986" max="9986" width="4.88671875" customWidth="1"/>
    <col min="9987" max="9988" width="11" bestFit="1" customWidth="1"/>
    <col min="9990" max="9991" width="11" bestFit="1" customWidth="1"/>
    <col min="9992" max="9992" width="7.88671875" bestFit="1" customWidth="1"/>
    <col min="9994" max="9994" width="10.21875" bestFit="1" customWidth="1"/>
    <col min="9995" max="9995" width="11" bestFit="1" customWidth="1"/>
    <col min="9997" max="9997" width="12.44140625" customWidth="1"/>
    <col min="9998" max="9998" width="7.109375" bestFit="1" customWidth="1"/>
    <col min="9999" max="9999" width="10.21875" bestFit="1" customWidth="1"/>
    <col min="10000" max="10000" width="14.109375" bestFit="1" customWidth="1"/>
    <col min="10001" max="10001" width="11" bestFit="1" customWidth="1"/>
    <col min="10002" max="10003" width="10.109375" bestFit="1" customWidth="1"/>
    <col min="10004" max="10004" width="11" bestFit="1" customWidth="1"/>
    <col min="10005" max="10005" width="11.33203125" bestFit="1" customWidth="1"/>
    <col min="10007" max="10007" width="11" bestFit="1" customWidth="1"/>
    <col min="10008" max="10009" width="8.88671875" bestFit="1" customWidth="1"/>
    <col min="10010" max="10010" width="12.88671875" bestFit="1" customWidth="1"/>
    <col min="10012" max="10012" width="12.88671875" bestFit="1" customWidth="1"/>
    <col min="10013" max="10013" width="11.33203125" bestFit="1" customWidth="1"/>
    <col min="10015" max="10015" width="8.88671875" bestFit="1" customWidth="1"/>
    <col min="10016" max="10016" width="12.88671875" bestFit="1" customWidth="1"/>
    <col min="10017" max="10017" width="11.33203125" bestFit="1" customWidth="1"/>
    <col min="10019" max="10019" width="8.88671875" bestFit="1" customWidth="1"/>
    <col min="10020" max="10020" width="11.33203125" bestFit="1" customWidth="1"/>
    <col min="10021" max="10021" width="14.109375" bestFit="1" customWidth="1"/>
    <col min="10242" max="10242" width="4.88671875" customWidth="1"/>
    <col min="10243" max="10244" width="11" bestFit="1" customWidth="1"/>
    <col min="10246" max="10247" width="11" bestFit="1" customWidth="1"/>
    <col min="10248" max="10248" width="7.88671875" bestFit="1" customWidth="1"/>
    <col min="10250" max="10250" width="10.21875" bestFit="1" customWidth="1"/>
    <col min="10251" max="10251" width="11" bestFit="1" customWidth="1"/>
    <col min="10253" max="10253" width="12.44140625" customWidth="1"/>
    <col min="10254" max="10254" width="7.109375" bestFit="1" customWidth="1"/>
    <col min="10255" max="10255" width="10.21875" bestFit="1" customWidth="1"/>
    <col min="10256" max="10256" width="14.109375" bestFit="1" customWidth="1"/>
    <col min="10257" max="10257" width="11" bestFit="1" customWidth="1"/>
    <col min="10258" max="10259" width="10.109375" bestFit="1" customWidth="1"/>
    <col min="10260" max="10260" width="11" bestFit="1" customWidth="1"/>
    <col min="10261" max="10261" width="11.33203125" bestFit="1" customWidth="1"/>
    <col min="10263" max="10263" width="11" bestFit="1" customWidth="1"/>
    <col min="10264" max="10265" width="8.88671875" bestFit="1" customWidth="1"/>
    <col min="10266" max="10266" width="12.88671875" bestFit="1" customWidth="1"/>
    <col min="10268" max="10268" width="12.88671875" bestFit="1" customWidth="1"/>
    <col min="10269" max="10269" width="11.33203125" bestFit="1" customWidth="1"/>
    <col min="10271" max="10271" width="8.88671875" bestFit="1" customWidth="1"/>
    <col min="10272" max="10272" width="12.88671875" bestFit="1" customWidth="1"/>
    <col min="10273" max="10273" width="11.33203125" bestFit="1" customWidth="1"/>
    <col min="10275" max="10275" width="8.88671875" bestFit="1" customWidth="1"/>
    <col min="10276" max="10276" width="11.33203125" bestFit="1" customWidth="1"/>
    <col min="10277" max="10277" width="14.109375" bestFit="1" customWidth="1"/>
    <col min="10498" max="10498" width="4.88671875" customWidth="1"/>
    <col min="10499" max="10500" width="11" bestFit="1" customWidth="1"/>
    <col min="10502" max="10503" width="11" bestFit="1" customWidth="1"/>
    <col min="10504" max="10504" width="7.88671875" bestFit="1" customWidth="1"/>
    <col min="10506" max="10506" width="10.21875" bestFit="1" customWidth="1"/>
    <col min="10507" max="10507" width="11" bestFit="1" customWidth="1"/>
    <col min="10509" max="10509" width="12.44140625" customWidth="1"/>
    <col min="10510" max="10510" width="7.109375" bestFit="1" customWidth="1"/>
    <col min="10511" max="10511" width="10.21875" bestFit="1" customWidth="1"/>
    <col min="10512" max="10512" width="14.109375" bestFit="1" customWidth="1"/>
    <col min="10513" max="10513" width="11" bestFit="1" customWidth="1"/>
    <col min="10514" max="10515" width="10.109375" bestFit="1" customWidth="1"/>
    <col min="10516" max="10516" width="11" bestFit="1" customWidth="1"/>
    <col min="10517" max="10517" width="11.33203125" bestFit="1" customWidth="1"/>
    <col min="10519" max="10519" width="11" bestFit="1" customWidth="1"/>
    <col min="10520" max="10521" width="8.88671875" bestFit="1" customWidth="1"/>
    <col min="10522" max="10522" width="12.88671875" bestFit="1" customWidth="1"/>
    <col min="10524" max="10524" width="12.88671875" bestFit="1" customWidth="1"/>
    <col min="10525" max="10525" width="11.33203125" bestFit="1" customWidth="1"/>
    <col min="10527" max="10527" width="8.88671875" bestFit="1" customWidth="1"/>
    <col min="10528" max="10528" width="12.88671875" bestFit="1" customWidth="1"/>
    <col min="10529" max="10529" width="11.33203125" bestFit="1" customWidth="1"/>
    <col min="10531" max="10531" width="8.88671875" bestFit="1" customWidth="1"/>
    <col min="10532" max="10532" width="11.33203125" bestFit="1" customWidth="1"/>
    <col min="10533" max="10533" width="14.109375" bestFit="1" customWidth="1"/>
    <col min="10754" max="10754" width="4.88671875" customWidth="1"/>
    <col min="10755" max="10756" width="11" bestFit="1" customWidth="1"/>
    <col min="10758" max="10759" width="11" bestFit="1" customWidth="1"/>
    <col min="10760" max="10760" width="7.88671875" bestFit="1" customWidth="1"/>
    <col min="10762" max="10762" width="10.21875" bestFit="1" customWidth="1"/>
    <col min="10763" max="10763" width="11" bestFit="1" customWidth="1"/>
    <col min="10765" max="10765" width="12.44140625" customWidth="1"/>
    <col min="10766" max="10766" width="7.109375" bestFit="1" customWidth="1"/>
    <col min="10767" max="10767" width="10.21875" bestFit="1" customWidth="1"/>
    <col min="10768" max="10768" width="14.109375" bestFit="1" customWidth="1"/>
    <col min="10769" max="10769" width="11" bestFit="1" customWidth="1"/>
    <col min="10770" max="10771" width="10.109375" bestFit="1" customWidth="1"/>
    <col min="10772" max="10772" width="11" bestFit="1" customWidth="1"/>
    <col min="10773" max="10773" width="11.33203125" bestFit="1" customWidth="1"/>
    <col min="10775" max="10775" width="11" bestFit="1" customWidth="1"/>
    <col min="10776" max="10777" width="8.88671875" bestFit="1" customWidth="1"/>
    <col min="10778" max="10778" width="12.88671875" bestFit="1" customWidth="1"/>
    <col min="10780" max="10780" width="12.88671875" bestFit="1" customWidth="1"/>
    <col min="10781" max="10781" width="11.33203125" bestFit="1" customWidth="1"/>
    <col min="10783" max="10783" width="8.88671875" bestFit="1" customWidth="1"/>
    <col min="10784" max="10784" width="12.88671875" bestFit="1" customWidth="1"/>
    <col min="10785" max="10785" width="11.33203125" bestFit="1" customWidth="1"/>
    <col min="10787" max="10787" width="8.88671875" bestFit="1" customWidth="1"/>
    <col min="10788" max="10788" width="11.33203125" bestFit="1" customWidth="1"/>
    <col min="10789" max="10789" width="14.109375" bestFit="1" customWidth="1"/>
    <col min="11010" max="11010" width="4.88671875" customWidth="1"/>
    <col min="11011" max="11012" width="11" bestFit="1" customWidth="1"/>
    <col min="11014" max="11015" width="11" bestFit="1" customWidth="1"/>
    <col min="11016" max="11016" width="7.88671875" bestFit="1" customWidth="1"/>
    <col min="11018" max="11018" width="10.21875" bestFit="1" customWidth="1"/>
    <col min="11019" max="11019" width="11" bestFit="1" customWidth="1"/>
    <col min="11021" max="11021" width="12.44140625" customWidth="1"/>
    <col min="11022" max="11022" width="7.109375" bestFit="1" customWidth="1"/>
    <col min="11023" max="11023" width="10.21875" bestFit="1" customWidth="1"/>
    <col min="11024" max="11024" width="14.109375" bestFit="1" customWidth="1"/>
    <col min="11025" max="11025" width="11" bestFit="1" customWidth="1"/>
    <col min="11026" max="11027" width="10.109375" bestFit="1" customWidth="1"/>
    <col min="11028" max="11028" width="11" bestFit="1" customWidth="1"/>
    <col min="11029" max="11029" width="11.33203125" bestFit="1" customWidth="1"/>
    <col min="11031" max="11031" width="11" bestFit="1" customWidth="1"/>
    <col min="11032" max="11033" width="8.88671875" bestFit="1" customWidth="1"/>
    <col min="11034" max="11034" width="12.88671875" bestFit="1" customWidth="1"/>
    <col min="11036" max="11036" width="12.88671875" bestFit="1" customWidth="1"/>
    <col min="11037" max="11037" width="11.33203125" bestFit="1" customWidth="1"/>
    <col min="11039" max="11039" width="8.88671875" bestFit="1" customWidth="1"/>
    <col min="11040" max="11040" width="12.88671875" bestFit="1" customWidth="1"/>
    <col min="11041" max="11041" width="11.33203125" bestFit="1" customWidth="1"/>
    <col min="11043" max="11043" width="8.88671875" bestFit="1" customWidth="1"/>
    <col min="11044" max="11044" width="11.33203125" bestFit="1" customWidth="1"/>
    <col min="11045" max="11045" width="14.109375" bestFit="1" customWidth="1"/>
    <col min="11266" max="11266" width="4.88671875" customWidth="1"/>
    <col min="11267" max="11268" width="11" bestFit="1" customWidth="1"/>
    <col min="11270" max="11271" width="11" bestFit="1" customWidth="1"/>
    <col min="11272" max="11272" width="7.88671875" bestFit="1" customWidth="1"/>
    <col min="11274" max="11274" width="10.21875" bestFit="1" customWidth="1"/>
    <col min="11275" max="11275" width="11" bestFit="1" customWidth="1"/>
    <col min="11277" max="11277" width="12.44140625" customWidth="1"/>
    <col min="11278" max="11278" width="7.109375" bestFit="1" customWidth="1"/>
    <col min="11279" max="11279" width="10.21875" bestFit="1" customWidth="1"/>
    <col min="11280" max="11280" width="14.109375" bestFit="1" customWidth="1"/>
    <col min="11281" max="11281" width="11" bestFit="1" customWidth="1"/>
    <col min="11282" max="11283" width="10.109375" bestFit="1" customWidth="1"/>
    <col min="11284" max="11284" width="11" bestFit="1" customWidth="1"/>
    <col min="11285" max="11285" width="11.33203125" bestFit="1" customWidth="1"/>
    <col min="11287" max="11287" width="11" bestFit="1" customWidth="1"/>
    <col min="11288" max="11289" width="8.88671875" bestFit="1" customWidth="1"/>
    <col min="11290" max="11290" width="12.88671875" bestFit="1" customWidth="1"/>
    <col min="11292" max="11292" width="12.88671875" bestFit="1" customWidth="1"/>
    <col min="11293" max="11293" width="11.33203125" bestFit="1" customWidth="1"/>
    <col min="11295" max="11295" width="8.88671875" bestFit="1" customWidth="1"/>
    <col min="11296" max="11296" width="12.88671875" bestFit="1" customWidth="1"/>
    <col min="11297" max="11297" width="11.33203125" bestFit="1" customWidth="1"/>
    <col min="11299" max="11299" width="8.88671875" bestFit="1" customWidth="1"/>
    <col min="11300" max="11300" width="11.33203125" bestFit="1" customWidth="1"/>
    <col min="11301" max="11301" width="14.109375" bestFit="1" customWidth="1"/>
    <col min="11522" max="11522" width="4.88671875" customWidth="1"/>
    <col min="11523" max="11524" width="11" bestFit="1" customWidth="1"/>
    <col min="11526" max="11527" width="11" bestFit="1" customWidth="1"/>
    <col min="11528" max="11528" width="7.88671875" bestFit="1" customWidth="1"/>
    <col min="11530" max="11530" width="10.21875" bestFit="1" customWidth="1"/>
    <col min="11531" max="11531" width="11" bestFit="1" customWidth="1"/>
    <col min="11533" max="11533" width="12.44140625" customWidth="1"/>
    <col min="11534" max="11534" width="7.109375" bestFit="1" customWidth="1"/>
    <col min="11535" max="11535" width="10.21875" bestFit="1" customWidth="1"/>
    <col min="11536" max="11536" width="14.109375" bestFit="1" customWidth="1"/>
    <col min="11537" max="11537" width="11" bestFit="1" customWidth="1"/>
    <col min="11538" max="11539" width="10.109375" bestFit="1" customWidth="1"/>
    <col min="11540" max="11540" width="11" bestFit="1" customWidth="1"/>
    <col min="11541" max="11541" width="11.33203125" bestFit="1" customWidth="1"/>
    <col min="11543" max="11543" width="11" bestFit="1" customWidth="1"/>
    <col min="11544" max="11545" width="8.88671875" bestFit="1" customWidth="1"/>
    <col min="11546" max="11546" width="12.88671875" bestFit="1" customWidth="1"/>
    <col min="11548" max="11548" width="12.88671875" bestFit="1" customWidth="1"/>
    <col min="11549" max="11549" width="11.33203125" bestFit="1" customWidth="1"/>
    <col min="11551" max="11551" width="8.88671875" bestFit="1" customWidth="1"/>
    <col min="11552" max="11552" width="12.88671875" bestFit="1" customWidth="1"/>
    <col min="11553" max="11553" width="11.33203125" bestFit="1" customWidth="1"/>
    <col min="11555" max="11555" width="8.88671875" bestFit="1" customWidth="1"/>
    <col min="11556" max="11556" width="11.33203125" bestFit="1" customWidth="1"/>
    <col min="11557" max="11557" width="14.109375" bestFit="1" customWidth="1"/>
    <col min="11778" max="11778" width="4.88671875" customWidth="1"/>
    <col min="11779" max="11780" width="11" bestFit="1" customWidth="1"/>
    <col min="11782" max="11783" width="11" bestFit="1" customWidth="1"/>
    <col min="11784" max="11784" width="7.88671875" bestFit="1" customWidth="1"/>
    <col min="11786" max="11786" width="10.21875" bestFit="1" customWidth="1"/>
    <col min="11787" max="11787" width="11" bestFit="1" customWidth="1"/>
    <col min="11789" max="11789" width="12.44140625" customWidth="1"/>
    <col min="11790" max="11790" width="7.109375" bestFit="1" customWidth="1"/>
    <col min="11791" max="11791" width="10.21875" bestFit="1" customWidth="1"/>
    <col min="11792" max="11792" width="14.109375" bestFit="1" customWidth="1"/>
    <col min="11793" max="11793" width="11" bestFit="1" customWidth="1"/>
    <col min="11794" max="11795" width="10.109375" bestFit="1" customWidth="1"/>
    <col min="11796" max="11796" width="11" bestFit="1" customWidth="1"/>
    <col min="11797" max="11797" width="11.33203125" bestFit="1" customWidth="1"/>
    <col min="11799" max="11799" width="11" bestFit="1" customWidth="1"/>
    <col min="11800" max="11801" width="8.88671875" bestFit="1" customWidth="1"/>
    <col min="11802" max="11802" width="12.88671875" bestFit="1" customWidth="1"/>
    <col min="11804" max="11804" width="12.88671875" bestFit="1" customWidth="1"/>
    <col min="11805" max="11805" width="11.33203125" bestFit="1" customWidth="1"/>
    <col min="11807" max="11807" width="8.88671875" bestFit="1" customWidth="1"/>
    <col min="11808" max="11808" width="12.88671875" bestFit="1" customWidth="1"/>
    <col min="11809" max="11809" width="11.33203125" bestFit="1" customWidth="1"/>
    <col min="11811" max="11811" width="8.88671875" bestFit="1" customWidth="1"/>
    <col min="11812" max="11812" width="11.33203125" bestFit="1" customWidth="1"/>
    <col min="11813" max="11813" width="14.109375" bestFit="1" customWidth="1"/>
    <col min="12034" max="12034" width="4.88671875" customWidth="1"/>
    <col min="12035" max="12036" width="11" bestFit="1" customWidth="1"/>
    <col min="12038" max="12039" width="11" bestFit="1" customWidth="1"/>
    <col min="12040" max="12040" width="7.88671875" bestFit="1" customWidth="1"/>
    <col min="12042" max="12042" width="10.21875" bestFit="1" customWidth="1"/>
    <col min="12043" max="12043" width="11" bestFit="1" customWidth="1"/>
    <col min="12045" max="12045" width="12.44140625" customWidth="1"/>
    <col min="12046" max="12046" width="7.109375" bestFit="1" customWidth="1"/>
    <col min="12047" max="12047" width="10.21875" bestFit="1" customWidth="1"/>
    <col min="12048" max="12048" width="14.109375" bestFit="1" customWidth="1"/>
    <col min="12049" max="12049" width="11" bestFit="1" customWidth="1"/>
    <col min="12050" max="12051" width="10.109375" bestFit="1" customWidth="1"/>
    <col min="12052" max="12052" width="11" bestFit="1" customWidth="1"/>
    <col min="12053" max="12053" width="11.33203125" bestFit="1" customWidth="1"/>
    <col min="12055" max="12055" width="11" bestFit="1" customWidth="1"/>
    <col min="12056" max="12057" width="8.88671875" bestFit="1" customWidth="1"/>
    <col min="12058" max="12058" width="12.88671875" bestFit="1" customWidth="1"/>
    <col min="12060" max="12060" width="12.88671875" bestFit="1" customWidth="1"/>
    <col min="12061" max="12061" width="11.33203125" bestFit="1" customWidth="1"/>
    <col min="12063" max="12063" width="8.88671875" bestFit="1" customWidth="1"/>
    <col min="12064" max="12064" width="12.88671875" bestFit="1" customWidth="1"/>
    <col min="12065" max="12065" width="11.33203125" bestFit="1" customWidth="1"/>
    <col min="12067" max="12067" width="8.88671875" bestFit="1" customWidth="1"/>
    <col min="12068" max="12068" width="11.33203125" bestFit="1" customWidth="1"/>
    <col min="12069" max="12069" width="14.109375" bestFit="1" customWidth="1"/>
    <col min="12290" max="12290" width="4.88671875" customWidth="1"/>
    <col min="12291" max="12292" width="11" bestFit="1" customWidth="1"/>
    <col min="12294" max="12295" width="11" bestFit="1" customWidth="1"/>
    <col min="12296" max="12296" width="7.88671875" bestFit="1" customWidth="1"/>
    <col min="12298" max="12298" width="10.21875" bestFit="1" customWidth="1"/>
    <col min="12299" max="12299" width="11" bestFit="1" customWidth="1"/>
    <col min="12301" max="12301" width="12.44140625" customWidth="1"/>
    <col min="12302" max="12302" width="7.109375" bestFit="1" customWidth="1"/>
    <col min="12303" max="12303" width="10.21875" bestFit="1" customWidth="1"/>
    <col min="12304" max="12304" width="14.109375" bestFit="1" customWidth="1"/>
    <col min="12305" max="12305" width="11" bestFit="1" customWidth="1"/>
    <col min="12306" max="12307" width="10.109375" bestFit="1" customWidth="1"/>
    <col min="12308" max="12308" width="11" bestFit="1" customWidth="1"/>
    <col min="12309" max="12309" width="11.33203125" bestFit="1" customWidth="1"/>
    <col min="12311" max="12311" width="11" bestFit="1" customWidth="1"/>
    <col min="12312" max="12313" width="8.88671875" bestFit="1" customWidth="1"/>
    <col min="12314" max="12314" width="12.88671875" bestFit="1" customWidth="1"/>
    <col min="12316" max="12316" width="12.88671875" bestFit="1" customWidth="1"/>
    <col min="12317" max="12317" width="11.33203125" bestFit="1" customWidth="1"/>
    <col min="12319" max="12319" width="8.88671875" bestFit="1" customWidth="1"/>
    <col min="12320" max="12320" width="12.88671875" bestFit="1" customWidth="1"/>
    <col min="12321" max="12321" width="11.33203125" bestFit="1" customWidth="1"/>
    <col min="12323" max="12323" width="8.88671875" bestFit="1" customWidth="1"/>
    <col min="12324" max="12324" width="11.33203125" bestFit="1" customWidth="1"/>
    <col min="12325" max="12325" width="14.109375" bestFit="1" customWidth="1"/>
    <col min="12546" max="12546" width="4.88671875" customWidth="1"/>
    <col min="12547" max="12548" width="11" bestFit="1" customWidth="1"/>
    <col min="12550" max="12551" width="11" bestFit="1" customWidth="1"/>
    <col min="12552" max="12552" width="7.88671875" bestFit="1" customWidth="1"/>
    <col min="12554" max="12554" width="10.21875" bestFit="1" customWidth="1"/>
    <col min="12555" max="12555" width="11" bestFit="1" customWidth="1"/>
    <col min="12557" max="12557" width="12.44140625" customWidth="1"/>
    <col min="12558" max="12558" width="7.109375" bestFit="1" customWidth="1"/>
    <col min="12559" max="12559" width="10.21875" bestFit="1" customWidth="1"/>
    <col min="12560" max="12560" width="14.109375" bestFit="1" customWidth="1"/>
    <col min="12561" max="12561" width="11" bestFit="1" customWidth="1"/>
    <col min="12562" max="12563" width="10.109375" bestFit="1" customWidth="1"/>
    <col min="12564" max="12564" width="11" bestFit="1" customWidth="1"/>
    <col min="12565" max="12565" width="11.33203125" bestFit="1" customWidth="1"/>
    <col min="12567" max="12567" width="11" bestFit="1" customWidth="1"/>
    <col min="12568" max="12569" width="8.88671875" bestFit="1" customWidth="1"/>
    <col min="12570" max="12570" width="12.88671875" bestFit="1" customWidth="1"/>
    <col min="12572" max="12572" width="12.88671875" bestFit="1" customWidth="1"/>
    <col min="12573" max="12573" width="11.33203125" bestFit="1" customWidth="1"/>
    <col min="12575" max="12575" width="8.88671875" bestFit="1" customWidth="1"/>
    <col min="12576" max="12576" width="12.88671875" bestFit="1" customWidth="1"/>
    <col min="12577" max="12577" width="11.33203125" bestFit="1" customWidth="1"/>
    <col min="12579" max="12579" width="8.88671875" bestFit="1" customWidth="1"/>
    <col min="12580" max="12580" width="11.33203125" bestFit="1" customWidth="1"/>
    <col min="12581" max="12581" width="14.109375" bestFit="1" customWidth="1"/>
    <col min="12802" max="12802" width="4.88671875" customWidth="1"/>
    <col min="12803" max="12804" width="11" bestFit="1" customWidth="1"/>
    <col min="12806" max="12807" width="11" bestFit="1" customWidth="1"/>
    <col min="12808" max="12808" width="7.88671875" bestFit="1" customWidth="1"/>
    <col min="12810" max="12810" width="10.21875" bestFit="1" customWidth="1"/>
    <col min="12811" max="12811" width="11" bestFit="1" customWidth="1"/>
    <col min="12813" max="12813" width="12.44140625" customWidth="1"/>
    <col min="12814" max="12814" width="7.109375" bestFit="1" customWidth="1"/>
    <col min="12815" max="12815" width="10.21875" bestFit="1" customWidth="1"/>
    <col min="12816" max="12816" width="14.109375" bestFit="1" customWidth="1"/>
    <col min="12817" max="12817" width="11" bestFit="1" customWidth="1"/>
    <col min="12818" max="12819" width="10.109375" bestFit="1" customWidth="1"/>
    <col min="12820" max="12820" width="11" bestFit="1" customWidth="1"/>
    <col min="12821" max="12821" width="11.33203125" bestFit="1" customWidth="1"/>
    <col min="12823" max="12823" width="11" bestFit="1" customWidth="1"/>
    <col min="12824" max="12825" width="8.88671875" bestFit="1" customWidth="1"/>
    <col min="12826" max="12826" width="12.88671875" bestFit="1" customWidth="1"/>
    <col min="12828" max="12828" width="12.88671875" bestFit="1" customWidth="1"/>
    <col min="12829" max="12829" width="11.33203125" bestFit="1" customWidth="1"/>
    <col min="12831" max="12831" width="8.88671875" bestFit="1" customWidth="1"/>
    <col min="12832" max="12832" width="12.88671875" bestFit="1" customWidth="1"/>
    <col min="12833" max="12833" width="11.33203125" bestFit="1" customWidth="1"/>
    <col min="12835" max="12835" width="8.88671875" bestFit="1" customWidth="1"/>
    <col min="12836" max="12836" width="11.33203125" bestFit="1" customWidth="1"/>
    <col min="12837" max="12837" width="14.109375" bestFit="1" customWidth="1"/>
    <col min="13058" max="13058" width="4.88671875" customWidth="1"/>
    <col min="13059" max="13060" width="11" bestFit="1" customWidth="1"/>
    <col min="13062" max="13063" width="11" bestFit="1" customWidth="1"/>
    <col min="13064" max="13064" width="7.88671875" bestFit="1" customWidth="1"/>
    <col min="13066" max="13066" width="10.21875" bestFit="1" customWidth="1"/>
    <col min="13067" max="13067" width="11" bestFit="1" customWidth="1"/>
    <col min="13069" max="13069" width="12.44140625" customWidth="1"/>
    <col min="13070" max="13070" width="7.109375" bestFit="1" customWidth="1"/>
    <col min="13071" max="13071" width="10.21875" bestFit="1" customWidth="1"/>
    <col min="13072" max="13072" width="14.109375" bestFit="1" customWidth="1"/>
    <col min="13073" max="13073" width="11" bestFit="1" customWidth="1"/>
    <col min="13074" max="13075" width="10.109375" bestFit="1" customWidth="1"/>
    <col min="13076" max="13076" width="11" bestFit="1" customWidth="1"/>
    <col min="13077" max="13077" width="11.33203125" bestFit="1" customWidth="1"/>
    <col min="13079" max="13079" width="11" bestFit="1" customWidth="1"/>
    <col min="13080" max="13081" width="8.88671875" bestFit="1" customWidth="1"/>
    <col min="13082" max="13082" width="12.88671875" bestFit="1" customWidth="1"/>
    <col min="13084" max="13084" width="12.88671875" bestFit="1" customWidth="1"/>
    <col min="13085" max="13085" width="11.33203125" bestFit="1" customWidth="1"/>
    <col min="13087" max="13087" width="8.88671875" bestFit="1" customWidth="1"/>
    <col min="13088" max="13088" width="12.88671875" bestFit="1" customWidth="1"/>
    <col min="13089" max="13089" width="11.33203125" bestFit="1" customWidth="1"/>
    <col min="13091" max="13091" width="8.88671875" bestFit="1" customWidth="1"/>
    <col min="13092" max="13092" width="11.33203125" bestFit="1" customWidth="1"/>
    <col min="13093" max="13093" width="14.109375" bestFit="1" customWidth="1"/>
    <col min="13314" max="13314" width="4.88671875" customWidth="1"/>
    <col min="13315" max="13316" width="11" bestFit="1" customWidth="1"/>
    <col min="13318" max="13319" width="11" bestFit="1" customWidth="1"/>
    <col min="13320" max="13320" width="7.88671875" bestFit="1" customWidth="1"/>
    <col min="13322" max="13322" width="10.21875" bestFit="1" customWidth="1"/>
    <col min="13323" max="13323" width="11" bestFit="1" customWidth="1"/>
    <col min="13325" max="13325" width="12.44140625" customWidth="1"/>
    <col min="13326" max="13326" width="7.109375" bestFit="1" customWidth="1"/>
    <col min="13327" max="13327" width="10.21875" bestFit="1" customWidth="1"/>
    <col min="13328" max="13328" width="14.109375" bestFit="1" customWidth="1"/>
    <col min="13329" max="13329" width="11" bestFit="1" customWidth="1"/>
    <col min="13330" max="13331" width="10.109375" bestFit="1" customWidth="1"/>
    <col min="13332" max="13332" width="11" bestFit="1" customWidth="1"/>
    <col min="13333" max="13333" width="11.33203125" bestFit="1" customWidth="1"/>
    <col min="13335" max="13335" width="11" bestFit="1" customWidth="1"/>
    <col min="13336" max="13337" width="8.88671875" bestFit="1" customWidth="1"/>
    <col min="13338" max="13338" width="12.88671875" bestFit="1" customWidth="1"/>
    <col min="13340" max="13340" width="12.88671875" bestFit="1" customWidth="1"/>
    <col min="13341" max="13341" width="11.33203125" bestFit="1" customWidth="1"/>
    <col min="13343" max="13343" width="8.88671875" bestFit="1" customWidth="1"/>
    <col min="13344" max="13344" width="12.88671875" bestFit="1" customWidth="1"/>
    <col min="13345" max="13345" width="11.33203125" bestFit="1" customWidth="1"/>
    <col min="13347" max="13347" width="8.88671875" bestFit="1" customWidth="1"/>
    <col min="13348" max="13348" width="11.33203125" bestFit="1" customWidth="1"/>
    <col min="13349" max="13349" width="14.109375" bestFit="1" customWidth="1"/>
    <col min="13570" max="13570" width="4.88671875" customWidth="1"/>
    <col min="13571" max="13572" width="11" bestFit="1" customWidth="1"/>
    <col min="13574" max="13575" width="11" bestFit="1" customWidth="1"/>
    <col min="13576" max="13576" width="7.88671875" bestFit="1" customWidth="1"/>
    <col min="13578" max="13578" width="10.21875" bestFit="1" customWidth="1"/>
    <col min="13579" max="13579" width="11" bestFit="1" customWidth="1"/>
    <col min="13581" max="13581" width="12.44140625" customWidth="1"/>
    <col min="13582" max="13582" width="7.109375" bestFit="1" customWidth="1"/>
    <col min="13583" max="13583" width="10.21875" bestFit="1" customWidth="1"/>
    <col min="13584" max="13584" width="14.109375" bestFit="1" customWidth="1"/>
    <col min="13585" max="13585" width="11" bestFit="1" customWidth="1"/>
    <col min="13586" max="13587" width="10.109375" bestFit="1" customWidth="1"/>
    <col min="13588" max="13588" width="11" bestFit="1" customWidth="1"/>
    <col min="13589" max="13589" width="11.33203125" bestFit="1" customWidth="1"/>
    <col min="13591" max="13591" width="11" bestFit="1" customWidth="1"/>
    <col min="13592" max="13593" width="8.88671875" bestFit="1" customWidth="1"/>
    <col min="13594" max="13594" width="12.88671875" bestFit="1" customWidth="1"/>
    <col min="13596" max="13596" width="12.88671875" bestFit="1" customWidth="1"/>
    <col min="13597" max="13597" width="11.33203125" bestFit="1" customWidth="1"/>
    <col min="13599" max="13599" width="8.88671875" bestFit="1" customWidth="1"/>
    <col min="13600" max="13600" width="12.88671875" bestFit="1" customWidth="1"/>
    <col min="13601" max="13601" width="11.33203125" bestFit="1" customWidth="1"/>
    <col min="13603" max="13603" width="8.88671875" bestFit="1" customWidth="1"/>
    <col min="13604" max="13604" width="11.33203125" bestFit="1" customWidth="1"/>
    <col min="13605" max="13605" width="14.109375" bestFit="1" customWidth="1"/>
    <col min="13826" max="13826" width="4.88671875" customWidth="1"/>
    <col min="13827" max="13828" width="11" bestFit="1" customWidth="1"/>
    <col min="13830" max="13831" width="11" bestFit="1" customWidth="1"/>
    <col min="13832" max="13832" width="7.88671875" bestFit="1" customWidth="1"/>
    <col min="13834" max="13834" width="10.21875" bestFit="1" customWidth="1"/>
    <col min="13835" max="13835" width="11" bestFit="1" customWidth="1"/>
    <col min="13837" max="13837" width="12.44140625" customWidth="1"/>
    <col min="13838" max="13838" width="7.109375" bestFit="1" customWidth="1"/>
    <col min="13839" max="13839" width="10.21875" bestFit="1" customWidth="1"/>
    <col min="13840" max="13840" width="14.109375" bestFit="1" customWidth="1"/>
    <col min="13841" max="13841" width="11" bestFit="1" customWidth="1"/>
    <col min="13842" max="13843" width="10.109375" bestFit="1" customWidth="1"/>
    <col min="13844" max="13844" width="11" bestFit="1" customWidth="1"/>
    <col min="13845" max="13845" width="11.33203125" bestFit="1" customWidth="1"/>
    <col min="13847" max="13847" width="11" bestFit="1" customWidth="1"/>
    <col min="13848" max="13849" width="8.88671875" bestFit="1" customWidth="1"/>
    <col min="13850" max="13850" width="12.88671875" bestFit="1" customWidth="1"/>
    <col min="13852" max="13852" width="12.88671875" bestFit="1" customWidth="1"/>
    <col min="13853" max="13853" width="11.33203125" bestFit="1" customWidth="1"/>
    <col min="13855" max="13855" width="8.88671875" bestFit="1" customWidth="1"/>
    <col min="13856" max="13856" width="12.88671875" bestFit="1" customWidth="1"/>
    <col min="13857" max="13857" width="11.33203125" bestFit="1" customWidth="1"/>
    <col min="13859" max="13859" width="8.88671875" bestFit="1" customWidth="1"/>
    <col min="13860" max="13860" width="11.33203125" bestFit="1" customWidth="1"/>
    <col min="13861" max="13861" width="14.109375" bestFit="1" customWidth="1"/>
    <col min="14082" max="14082" width="4.88671875" customWidth="1"/>
    <col min="14083" max="14084" width="11" bestFit="1" customWidth="1"/>
    <col min="14086" max="14087" width="11" bestFit="1" customWidth="1"/>
    <col min="14088" max="14088" width="7.88671875" bestFit="1" customWidth="1"/>
    <col min="14090" max="14090" width="10.21875" bestFit="1" customWidth="1"/>
    <col min="14091" max="14091" width="11" bestFit="1" customWidth="1"/>
    <col min="14093" max="14093" width="12.44140625" customWidth="1"/>
    <col min="14094" max="14094" width="7.109375" bestFit="1" customWidth="1"/>
    <col min="14095" max="14095" width="10.21875" bestFit="1" customWidth="1"/>
    <col min="14096" max="14096" width="14.109375" bestFit="1" customWidth="1"/>
    <col min="14097" max="14097" width="11" bestFit="1" customWidth="1"/>
    <col min="14098" max="14099" width="10.109375" bestFit="1" customWidth="1"/>
    <col min="14100" max="14100" width="11" bestFit="1" customWidth="1"/>
    <col min="14101" max="14101" width="11.33203125" bestFit="1" customWidth="1"/>
    <col min="14103" max="14103" width="11" bestFit="1" customWidth="1"/>
    <col min="14104" max="14105" width="8.88671875" bestFit="1" customWidth="1"/>
    <col min="14106" max="14106" width="12.88671875" bestFit="1" customWidth="1"/>
    <col min="14108" max="14108" width="12.88671875" bestFit="1" customWidth="1"/>
    <col min="14109" max="14109" width="11.33203125" bestFit="1" customWidth="1"/>
    <col min="14111" max="14111" width="8.88671875" bestFit="1" customWidth="1"/>
    <col min="14112" max="14112" width="12.88671875" bestFit="1" customWidth="1"/>
    <col min="14113" max="14113" width="11.33203125" bestFit="1" customWidth="1"/>
    <col min="14115" max="14115" width="8.88671875" bestFit="1" customWidth="1"/>
    <col min="14116" max="14116" width="11.33203125" bestFit="1" customWidth="1"/>
    <col min="14117" max="14117" width="14.109375" bestFit="1" customWidth="1"/>
    <col min="14338" max="14338" width="4.88671875" customWidth="1"/>
    <col min="14339" max="14340" width="11" bestFit="1" customWidth="1"/>
    <col min="14342" max="14343" width="11" bestFit="1" customWidth="1"/>
    <col min="14344" max="14344" width="7.88671875" bestFit="1" customWidth="1"/>
    <col min="14346" max="14346" width="10.21875" bestFit="1" customWidth="1"/>
    <col min="14347" max="14347" width="11" bestFit="1" customWidth="1"/>
    <col min="14349" max="14349" width="12.44140625" customWidth="1"/>
    <col min="14350" max="14350" width="7.109375" bestFit="1" customWidth="1"/>
    <col min="14351" max="14351" width="10.21875" bestFit="1" customWidth="1"/>
    <col min="14352" max="14352" width="14.109375" bestFit="1" customWidth="1"/>
    <col min="14353" max="14353" width="11" bestFit="1" customWidth="1"/>
    <col min="14354" max="14355" width="10.109375" bestFit="1" customWidth="1"/>
    <col min="14356" max="14356" width="11" bestFit="1" customWidth="1"/>
    <col min="14357" max="14357" width="11.33203125" bestFit="1" customWidth="1"/>
    <col min="14359" max="14359" width="11" bestFit="1" customWidth="1"/>
    <col min="14360" max="14361" width="8.88671875" bestFit="1" customWidth="1"/>
    <col min="14362" max="14362" width="12.88671875" bestFit="1" customWidth="1"/>
    <col min="14364" max="14364" width="12.88671875" bestFit="1" customWidth="1"/>
    <col min="14365" max="14365" width="11.33203125" bestFit="1" customWidth="1"/>
    <col min="14367" max="14367" width="8.88671875" bestFit="1" customWidth="1"/>
    <col min="14368" max="14368" width="12.88671875" bestFit="1" customWidth="1"/>
    <col min="14369" max="14369" width="11.33203125" bestFit="1" customWidth="1"/>
    <col min="14371" max="14371" width="8.88671875" bestFit="1" customWidth="1"/>
    <col min="14372" max="14372" width="11.33203125" bestFit="1" customWidth="1"/>
    <col min="14373" max="14373" width="14.109375" bestFit="1" customWidth="1"/>
    <col min="14594" max="14594" width="4.88671875" customWidth="1"/>
    <col min="14595" max="14596" width="11" bestFit="1" customWidth="1"/>
    <col min="14598" max="14599" width="11" bestFit="1" customWidth="1"/>
    <col min="14600" max="14600" width="7.88671875" bestFit="1" customWidth="1"/>
    <col min="14602" max="14602" width="10.21875" bestFit="1" customWidth="1"/>
    <col min="14603" max="14603" width="11" bestFit="1" customWidth="1"/>
    <col min="14605" max="14605" width="12.44140625" customWidth="1"/>
    <col min="14606" max="14606" width="7.109375" bestFit="1" customWidth="1"/>
    <col min="14607" max="14607" width="10.21875" bestFit="1" customWidth="1"/>
    <col min="14608" max="14608" width="14.109375" bestFit="1" customWidth="1"/>
    <col min="14609" max="14609" width="11" bestFit="1" customWidth="1"/>
    <col min="14610" max="14611" width="10.109375" bestFit="1" customWidth="1"/>
    <col min="14612" max="14612" width="11" bestFit="1" customWidth="1"/>
    <col min="14613" max="14613" width="11.33203125" bestFit="1" customWidth="1"/>
    <col min="14615" max="14615" width="11" bestFit="1" customWidth="1"/>
    <col min="14616" max="14617" width="8.88671875" bestFit="1" customWidth="1"/>
    <col min="14618" max="14618" width="12.88671875" bestFit="1" customWidth="1"/>
    <col min="14620" max="14620" width="12.88671875" bestFit="1" customWidth="1"/>
    <col min="14621" max="14621" width="11.33203125" bestFit="1" customWidth="1"/>
    <col min="14623" max="14623" width="8.88671875" bestFit="1" customWidth="1"/>
    <col min="14624" max="14624" width="12.88671875" bestFit="1" customWidth="1"/>
    <col min="14625" max="14625" width="11.33203125" bestFit="1" customWidth="1"/>
    <col min="14627" max="14627" width="8.88671875" bestFit="1" customWidth="1"/>
    <col min="14628" max="14628" width="11.33203125" bestFit="1" customWidth="1"/>
    <col min="14629" max="14629" width="14.109375" bestFit="1" customWidth="1"/>
    <col min="14850" max="14850" width="4.88671875" customWidth="1"/>
    <col min="14851" max="14852" width="11" bestFit="1" customWidth="1"/>
    <col min="14854" max="14855" width="11" bestFit="1" customWidth="1"/>
    <col min="14856" max="14856" width="7.88671875" bestFit="1" customWidth="1"/>
    <col min="14858" max="14858" width="10.21875" bestFit="1" customWidth="1"/>
    <col min="14859" max="14859" width="11" bestFit="1" customWidth="1"/>
    <col min="14861" max="14861" width="12.44140625" customWidth="1"/>
    <col min="14862" max="14862" width="7.109375" bestFit="1" customWidth="1"/>
    <col min="14863" max="14863" width="10.21875" bestFit="1" customWidth="1"/>
    <col min="14864" max="14864" width="14.109375" bestFit="1" customWidth="1"/>
    <col min="14865" max="14865" width="11" bestFit="1" customWidth="1"/>
    <col min="14866" max="14867" width="10.109375" bestFit="1" customWidth="1"/>
    <col min="14868" max="14868" width="11" bestFit="1" customWidth="1"/>
    <col min="14869" max="14869" width="11.33203125" bestFit="1" customWidth="1"/>
    <col min="14871" max="14871" width="11" bestFit="1" customWidth="1"/>
    <col min="14872" max="14873" width="8.88671875" bestFit="1" customWidth="1"/>
    <col min="14874" max="14874" width="12.88671875" bestFit="1" customWidth="1"/>
    <col min="14876" max="14876" width="12.88671875" bestFit="1" customWidth="1"/>
    <col min="14877" max="14877" width="11.33203125" bestFit="1" customWidth="1"/>
    <col min="14879" max="14879" width="8.88671875" bestFit="1" customWidth="1"/>
    <col min="14880" max="14880" width="12.88671875" bestFit="1" customWidth="1"/>
    <col min="14881" max="14881" width="11.33203125" bestFit="1" customWidth="1"/>
    <col min="14883" max="14883" width="8.88671875" bestFit="1" customWidth="1"/>
    <col min="14884" max="14884" width="11.33203125" bestFit="1" customWidth="1"/>
    <col min="14885" max="14885" width="14.109375" bestFit="1" customWidth="1"/>
    <col min="15106" max="15106" width="4.88671875" customWidth="1"/>
    <col min="15107" max="15108" width="11" bestFit="1" customWidth="1"/>
    <col min="15110" max="15111" width="11" bestFit="1" customWidth="1"/>
    <col min="15112" max="15112" width="7.88671875" bestFit="1" customWidth="1"/>
    <col min="15114" max="15114" width="10.21875" bestFit="1" customWidth="1"/>
    <col min="15115" max="15115" width="11" bestFit="1" customWidth="1"/>
    <col min="15117" max="15117" width="12.44140625" customWidth="1"/>
    <col min="15118" max="15118" width="7.109375" bestFit="1" customWidth="1"/>
    <col min="15119" max="15119" width="10.21875" bestFit="1" customWidth="1"/>
    <col min="15120" max="15120" width="14.109375" bestFit="1" customWidth="1"/>
    <col min="15121" max="15121" width="11" bestFit="1" customWidth="1"/>
    <col min="15122" max="15123" width="10.109375" bestFit="1" customWidth="1"/>
    <col min="15124" max="15124" width="11" bestFit="1" customWidth="1"/>
    <col min="15125" max="15125" width="11.33203125" bestFit="1" customWidth="1"/>
    <col min="15127" max="15127" width="11" bestFit="1" customWidth="1"/>
    <col min="15128" max="15129" width="8.88671875" bestFit="1" customWidth="1"/>
    <col min="15130" max="15130" width="12.88671875" bestFit="1" customWidth="1"/>
    <col min="15132" max="15132" width="12.88671875" bestFit="1" customWidth="1"/>
    <col min="15133" max="15133" width="11.33203125" bestFit="1" customWidth="1"/>
    <col min="15135" max="15135" width="8.88671875" bestFit="1" customWidth="1"/>
    <col min="15136" max="15136" width="12.88671875" bestFit="1" customWidth="1"/>
    <col min="15137" max="15137" width="11.33203125" bestFit="1" customWidth="1"/>
    <col min="15139" max="15139" width="8.88671875" bestFit="1" customWidth="1"/>
    <col min="15140" max="15140" width="11.33203125" bestFit="1" customWidth="1"/>
    <col min="15141" max="15141" width="14.109375" bestFit="1" customWidth="1"/>
    <col min="15362" max="15362" width="4.88671875" customWidth="1"/>
    <col min="15363" max="15364" width="11" bestFit="1" customWidth="1"/>
    <col min="15366" max="15367" width="11" bestFit="1" customWidth="1"/>
    <col min="15368" max="15368" width="7.88671875" bestFit="1" customWidth="1"/>
    <col min="15370" max="15370" width="10.21875" bestFit="1" customWidth="1"/>
    <col min="15371" max="15371" width="11" bestFit="1" customWidth="1"/>
    <col min="15373" max="15373" width="12.44140625" customWidth="1"/>
    <col min="15374" max="15374" width="7.109375" bestFit="1" customWidth="1"/>
    <col min="15375" max="15375" width="10.21875" bestFit="1" customWidth="1"/>
    <col min="15376" max="15376" width="14.109375" bestFit="1" customWidth="1"/>
    <col min="15377" max="15377" width="11" bestFit="1" customWidth="1"/>
    <col min="15378" max="15379" width="10.109375" bestFit="1" customWidth="1"/>
    <col min="15380" max="15380" width="11" bestFit="1" customWidth="1"/>
    <col min="15381" max="15381" width="11.33203125" bestFit="1" customWidth="1"/>
    <col min="15383" max="15383" width="11" bestFit="1" customWidth="1"/>
    <col min="15384" max="15385" width="8.88671875" bestFit="1" customWidth="1"/>
    <col min="15386" max="15386" width="12.88671875" bestFit="1" customWidth="1"/>
    <col min="15388" max="15388" width="12.88671875" bestFit="1" customWidth="1"/>
    <col min="15389" max="15389" width="11.33203125" bestFit="1" customWidth="1"/>
    <col min="15391" max="15391" width="8.88671875" bestFit="1" customWidth="1"/>
    <col min="15392" max="15392" width="12.88671875" bestFit="1" customWidth="1"/>
    <col min="15393" max="15393" width="11.33203125" bestFit="1" customWidth="1"/>
    <col min="15395" max="15395" width="8.88671875" bestFit="1" customWidth="1"/>
    <col min="15396" max="15396" width="11.33203125" bestFit="1" customWidth="1"/>
    <col min="15397" max="15397" width="14.109375" bestFit="1" customWidth="1"/>
    <col min="15618" max="15618" width="4.88671875" customWidth="1"/>
    <col min="15619" max="15620" width="11" bestFit="1" customWidth="1"/>
    <col min="15622" max="15623" width="11" bestFit="1" customWidth="1"/>
    <col min="15624" max="15624" width="7.88671875" bestFit="1" customWidth="1"/>
    <col min="15626" max="15626" width="10.21875" bestFit="1" customWidth="1"/>
    <col min="15627" max="15627" width="11" bestFit="1" customWidth="1"/>
    <col min="15629" max="15629" width="12.44140625" customWidth="1"/>
    <col min="15630" max="15630" width="7.109375" bestFit="1" customWidth="1"/>
    <col min="15631" max="15631" width="10.21875" bestFit="1" customWidth="1"/>
    <col min="15632" max="15632" width="14.109375" bestFit="1" customWidth="1"/>
    <col min="15633" max="15633" width="11" bestFit="1" customWidth="1"/>
    <col min="15634" max="15635" width="10.109375" bestFit="1" customWidth="1"/>
    <col min="15636" max="15636" width="11" bestFit="1" customWidth="1"/>
    <col min="15637" max="15637" width="11.33203125" bestFit="1" customWidth="1"/>
    <col min="15639" max="15639" width="11" bestFit="1" customWidth="1"/>
    <col min="15640" max="15641" width="8.88671875" bestFit="1" customWidth="1"/>
    <col min="15642" max="15642" width="12.88671875" bestFit="1" customWidth="1"/>
    <col min="15644" max="15644" width="12.88671875" bestFit="1" customWidth="1"/>
    <col min="15645" max="15645" width="11.33203125" bestFit="1" customWidth="1"/>
    <col min="15647" max="15647" width="8.88671875" bestFit="1" customWidth="1"/>
    <col min="15648" max="15648" width="12.88671875" bestFit="1" customWidth="1"/>
    <col min="15649" max="15649" width="11.33203125" bestFit="1" customWidth="1"/>
    <col min="15651" max="15651" width="8.88671875" bestFit="1" customWidth="1"/>
    <col min="15652" max="15652" width="11.33203125" bestFit="1" customWidth="1"/>
    <col min="15653" max="15653" width="14.109375" bestFit="1" customWidth="1"/>
    <col min="15874" max="15874" width="4.88671875" customWidth="1"/>
    <col min="15875" max="15876" width="11" bestFit="1" customWidth="1"/>
    <col min="15878" max="15879" width="11" bestFit="1" customWidth="1"/>
    <col min="15880" max="15880" width="7.88671875" bestFit="1" customWidth="1"/>
    <col min="15882" max="15882" width="10.21875" bestFit="1" customWidth="1"/>
    <col min="15883" max="15883" width="11" bestFit="1" customWidth="1"/>
    <col min="15885" max="15885" width="12.44140625" customWidth="1"/>
    <col min="15886" max="15886" width="7.109375" bestFit="1" customWidth="1"/>
    <col min="15887" max="15887" width="10.21875" bestFit="1" customWidth="1"/>
    <col min="15888" max="15888" width="14.109375" bestFit="1" customWidth="1"/>
    <col min="15889" max="15889" width="11" bestFit="1" customWidth="1"/>
    <col min="15890" max="15891" width="10.109375" bestFit="1" customWidth="1"/>
    <col min="15892" max="15892" width="11" bestFit="1" customWidth="1"/>
    <col min="15893" max="15893" width="11.33203125" bestFit="1" customWidth="1"/>
    <col min="15895" max="15895" width="11" bestFit="1" customWidth="1"/>
    <col min="15896" max="15897" width="8.88671875" bestFit="1" customWidth="1"/>
    <col min="15898" max="15898" width="12.88671875" bestFit="1" customWidth="1"/>
    <col min="15900" max="15900" width="12.88671875" bestFit="1" customWidth="1"/>
    <col min="15901" max="15901" width="11.33203125" bestFit="1" customWidth="1"/>
    <col min="15903" max="15903" width="8.88671875" bestFit="1" customWidth="1"/>
    <col min="15904" max="15904" width="12.88671875" bestFit="1" customWidth="1"/>
    <col min="15905" max="15905" width="11.33203125" bestFit="1" customWidth="1"/>
    <col min="15907" max="15907" width="8.88671875" bestFit="1" customWidth="1"/>
    <col min="15908" max="15908" width="11.33203125" bestFit="1" customWidth="1"/>
    <col min="15909" max="15909" width="14.109375" bestFit="1" customWidth="1"/>
    <col min="16130" max="16130" width="4.88671875" customWidth="1"/>
    <col min="16131" max="16132" width="11" bestFit="1" customWidth="1"/>
    <col min="16134" max="16135" width="11" bestFit="1" customWidth="1"/>
    <col min="16136" max="16136" width="7.88671875" bestFit="1" customWidth="1"/>
    <col min="16138" max="16138" width="10.21875" bestFit="1" customWidth="1"/>
    <col min="16139" max="16139" width="11" bestFit="1" customWidth="1"/>
    <col min="16141" max="16141" width="12.44140625" customWidth="1"/>
    <col min="16142" max="16142" width="7.109375" bestFit="1" customWidth="1"/>
    <col min="16143" max="16143" width="10.21875" bestFit="1" customWidth="1"/>
    <col min="16144" max="16144" width="14.109375" bestFit="1" customWidth="1"/>
    <col min="16145" max="16145" width="11" bestFit="1" customWidth="1"/>
    <col min="16146" max="16147" width="10.109375" bestFit="1" customWidth="1"/>
    <col min="16148" max="16148" width="11" bestFit="1" customWidth="1"/>
    <col min="16149" max="16149" width="11.33203125" bestFit="1" customWidth="1"/>
    <col min="16151" max="16151" width="11" bestFit="1" customWidth="1"/>
    <col min="16152" max="16153" width="8.88671875" bestFit="1" customWidth="1"/>
    <col min="16154" max="16154" width="12.88671875" bestFit="1" customWidth="1"/>
    <col min="16156" max="16156" width="12.88671875" bestFit="1" customWidth="1"/>
    <col min="16157" max="16157" width="11.33203125" bestFit="1" customWidth="1"/>
    <col min="16159" max="16159" width="8.88671875" bestFit="1" customWidth="1"/>
    <col min="16160" max="16160" width="12.88671875" bestFit="1" customWidth="1"/>
    <col min="16161" max="16161" width="11.33203125" bestFit="1" customWidth="1"/>
    <col min="16163" max="16163" width="8.88671875" bestFit="1" customWidth="1"/>
    <col min="16164" max="16164" width="11.33203125" bestFit="1" customWidth="1"/>
    <col min="16165" max="16165" width="14.109375" bestFit="1" customWidth="1"/>
  </cols>
  <sheetData>
    <row r="1" spans="1:47" ht="13.8" thickBot="1" x14ac:dyDescent="0.25">
      <c r="B1" t="s">
        <v>331</v>
      </c>
    </row>
    <row r="2" spans="1:47" ht="13.8" thickBot="1" x14ac:dyDescent="0.25">
      <c r="A2" t="s">
        <v>18</v>
      </c>
      <c r="B2" t="s">
        <v>19</v>
      </c>
      <c r="C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123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s="5" t="s">
        <v>51</v>
      </c>
    </row>
    <row r="3" spans="1:47" ht="15" thickBot="1" x14ac:dyDescent="0.25">
      <c r="B3" s="124" t="s">
        <v>326</v>
      </c>
      <c r="T3" s="170" t="s">
        <v>52</v>
      </c>
      <c r="U3" s="171"/>
      <c r="V3" s="171"/>
      <c r="W3" s="171"/>
      <c r="X3" s="171"/>
      <c r="Y3" s="171"/>
      <c r="Z3" s="172"/>
      <c r="AA3" s="173" t="s">
        <v>53</v>
      </c>
      <c r="AB3" s="174"/>
      <c r="AC3" s="174"/>
      <c r="AD3" s="174"/>
      <c r="AE3" s="174"/>
      <c r="AF3" s="175"/>
      <c r="AG3" s="173" t="s">
        <v>54</v>
      </c>
      <c r="AH3" s="174"/>
      <c r="AI3" s="174"/>
      <c r="AJ3" s="174"/>
      <c r="AK3" s="175"/>
      <c r="AP3" s="124"/>
    </row>
    <row r="4" spans="1:47" s="2" customFormat="1" ht="39.6" x14ac:dyDescent="0.2">
      <c r="C4" s="92" t="s">
        <v>55</v>
      </c>
      <c r="D4" s="7" t="s">
        <v>124</v>
      </c>
      <c r="E4" s="7" t="s">
        <v>56</v>
      </c>
      <c r="F4" s="93" t="s">
        <v>57</v>
      </c>
      <c r="G4" s="93" t="s">
        <v>129</v>
      </c>
      <c r="H4" s="93" t="s">
        <v>58</v>
      </c>
      <c r="I4" s="9" t="s">
        <v>59</v>
      </c>
      <c r="J4" s="7" t="s">
        <v>60</v>
      </c>
      <c r="K4" s="93" t="s">
        <v>61</v>
      </c>
      <c r="L4" s="93" t="s">
        <v>62</v>
      </c>
      <c r="M4" s="93" t="s">
        <v>63</v>
      </c>
      <c r="N4" s="9" t="s">
        <v>64</v>
      </c>
      <c r="O4" s="11" t="s">
        <v>65</v>
      </c>
      <c r="P4" s="10" t="s">
        <v>66</v>
      </c>
      <c r="Q4" s="2" t="s">
        <v>67</v>
      </c>
      <c r="R4" s="2" t="s">
        <v>68</v>
      </c>
      <c r="T4" s="135" t="s">
        <v>69</v>
      </c>
      <c r="U4" s="94" t="s">
        <v>57</v>
      </c>
      <c r="V4" s="94" t="s">
        <v>61</v>
      </c>
      <c r="W4" s="94" t="s">
        <v>70</v>
      </c>
      <c r="X4" s="94" t="s">
        <v>71</v>
      </c>
      <c r="Y4" s="94" t="s">
        <v>72</v>
      </c>
      <c r="Z4" s="138" t="s">
        <v>73</v>
      </c>
      <c r="AA4" s="7" t="s">
        <v>74</v>
      </c>
      <c r="AB4" s="93" t="s">
        <v>73</v>
      </c>
      <c r="AC4" s="93" t="s">
        <v>75</v>
      </c>
      <c r="AD4" s="93" t="s">
        <v>76</v>
      </c>
      <c r="AE4" s="93" t="s">
        <v>77</v>
      </c>
      <c r="AF4" s="8" t="s">
        <v>78</v>
      </c>
      <c r="AG4" s="7" t="s">
        <v>79</v>
      </c>
      <c r="AH4" s="93" t="s">
        <v>74</v>
      </c>
      <c r="AI4" s="93" t="s">
        <v>80</v>
      </c>
      <c r="AJ4" s="9" t="s">
        <v>81</v>
      </c>
      <c r="AK4" s="12" t="s">
        <v>82</v>
      </c>
      <c r="AQ4" s="11" t="s">
        <v>65</v>
      </c>
      <c r="AR4" s="10" t="s">
        <v>66</v>
      </c>
      <c r="AS4" s="135" t="s">
        <v>69</v>
      </c>
      <c r="AT4" s="138" t="s">
        <v>73</v>
      </c>
      <c r="AU4" s="92" t="s">
        <v>55</v>
      </c>
    </row>
    <row r="5" spans="1:47" ht="25.05" customHeight="1" x14ac:dyDescent="0.2">
      <c r="A5" s="95">
        <v>1</v>
      </c>
      <c r="B5" s="95" t="s">
        <v>83</v>
      </c>
      <c r="C5" s="153">
        <v>0</v>
      </c>
      <c r="D5" s="100"/>
      <c r="E5" s="131">
        <v>33980185991</v>
      </c>
      <c r="F5" s="131">
        <v>0</v>
      </c>
      <c r="G5" s="46">
        <v>70025616</v>
      </c>
      <c r="H5" s="46">
        <v>0</v>
      </c>
      <c r="I5" s="46">
        <v>34050211607</v>
      </c>
      <c r="J5" s="98">
        <v>33717434901</v>
      </c>
      <c r="K5" s="46">
        <v>6071</v>
      </c>
      <c r="L5" s="46">
        <v>0</v>
      </c>
      <c r="M5" s="46">
        <v>0</v>
      </c>
      <c r="N5" s="99">
        <v>33717440972</v>
      </c>
      <c r="O5" s="120">
        <v>262751090</v>
      </c>
      <c r="P5" s="132">
        <v>332770635</v>
      </c>
      <c r="Q5" s="100">
        <v>82770635</v>
      </c>
      <c r="R5" s="100">
        <v>250000000</v>
      </c>
      <c r="S5" s="100" t="s">
        <v>83</v>
      </c>
      <c r="T5" s="136">
        <v>110380360</v>
      </c>
      <c r="U5" s="46">
        <v>0</v>
      </c>
      <c r="V5" s="46">
        <v>6071</v>
      </c>
      <c r="W5" s="46">
        <v>250000000</v>
      </c>
      <c r="X5" s="46">
        <v>0</v>
      </c>
      <c r="Y5" s="46">
        <v>0</v>
      </c>
      <c r="Z5" s="139">
        <v>360386431</v>
      </c>
      <c r="AA5" s="98">
        <v>0</v>
      </c>
      <c r="AB5" s="46">
        <v>360386431</v>
      </c>
      <c r="AC5" s="46">
        <v>82770635</v>
      </c>
      <c r="AD5" s="46">
        <v>0</v>
      </c>
      <c r="AE5" s="46">
        <v>0</v>
      </c>
      <c r="AF5" s="100">
        <v>443157066</v>
      </c>
      <c r="AG5" s="98">
        <v>0</v>
      </c>
      <c r="AH5" s="46">
        <v>0</v>
      </c>
      <c r="AI5" s="46">
        <v>0</v>
      </c>
      <c r="AJ5" s="99">
        <v>0</v>
      </c>
      <c r="AK5" s="96">
        <v>443157066</v>
      </c>
      <c r="AP5" s="95" t="s">
        <v>83</v>
      </c>
      <c r="AQ5" s="169">
        <f>O5/1000</f>
        <v>262751.09000000003</v>
      </c>
      <c r="AR5" s="169">
        <f>P5/1000</f>
        <v>332770.63500000001</v>
      </c>
      <c r="AS5" s="169">
        <f>T5/1000</f>
        <v>110380.36</v>
      </c>
      <c r="AT5" s="169">
        <f>Z5/1000</f>
        <v>360386.43099999998</v>
      </c>
      <c r="AU5" s="153">
        <v>0</v>
      </c>
    </row>
    <row r="6" spans="1:47" ht="25.05" customHeight="1" x14ac:dyDescent="0.2">
      <c r="A6" s="95">
        <v>2</v>
      </c>
      <c r="B6" s="95" t="s">
        <v>84</v>
      </c>
      <c r="C6" s="153">
        <v>0</v>
      </c>
      <c r="D6" s="100"/>
      <c r="E6" s="131">
        <v>7211422788</v>
      </c>
      <c r="F6" s="131">
        <v>0</v>
      </c>
      <c r="G6" s="46">
        <v>376044126</v>
      </c>
      <c r="H6" s="46">
        <v>0</v>
      </c>
      <c r="I6" s="46">
        <v>7587466914</v>
      </c>
      <c r="J6" s="98">
        <v>7098179372</v>
      </c>
      <c r="K6" s="46">
        <v>190082866</v>
      </c>
      <c r="L6" s="46">
        <v>0</v>
      </c>
      <c r="M6" s="46">
        <v>0</v>
      </c>
      <c r="N6" s="99">
        <v>7288262238</v>
      </c>
      <c r="O6" s="120">
        <v>113243416</v>
      </c>
      <c r="P6" s="132">
        <v>299204676</v>
      </c>
      <c r="Q6" s="100">
        <v>299204676</v>
      </c>
      <c r="R6" s="100">
        <v>0</v>
      </c>
      <c r="S6" s="100" t="s">
        <v>84</v>
      </c>
      <c r="T6" s="136">
        <v>814126286</v>
      </c>
      <c r="U6" s="46">
        <v>0</v>
      </c>
      <c r="V6" s="46">
        <v>190082866</v>
      </c>
      <c r="W6" s="46">
        <v>0</v>
      </c>
      <c r="X6" s="46">
        <v>0</v>
      </c>
      <c r="Y6" s="46">
        <v>0</v>
      </c>
      <c r="Z6" s="139">
        <v>1004209152</v>
      </c>
      <c r="AA6" s="98">
        <v>0</v>
      </c>
      <c r="AB6" s="46">
        <v>1004209152</v>
      </c>
      <c r="AC6" s="46">
        <v>299204676</v>
      </c>
      <c r="AD6" s="46">
        <v>0</v>
      </c>
      <c r="AE6" s="46">
        <v>0</v>
      </c>
      <c r="AF6" s="100">
        <v>1303413828</v>
      </c>
      <c r="AG6" s="98">
        <v>0</v>
      </c>
      <c r="AH6" s="46">
        <v>0</v>
      </c>
      <c r="AI6" s="46">
        <v>0</v>
      </c>
      <c r="AJ6" s="99">
        <v>0</v>
      </c>
      <c r="AK6" s="96">
        <v>1303413828</v>
      </c>
      <c r="AP6" s="95" t="s">
        <v>84</v>
      </c>
      <c r="AQ6" s="169">
        <f t="shared" ref="AQ6:AQ43" si="0">O6/1000</f>
        <v>113243.416</v>
      </c>
      <c r="AR6" s="169">
        <f t="shared" ref="AR6:AR43" si="1">P6/1000</f>
        <v>299204.67599999998</v>
      </c>
      <c r="AS6" s="169">
        <f t="shared" ref="AS6:AS43" si="2">T6/1000</f>
        <v>814126.28599999996</v>
      </c>
      <c r="AT6" s="169">
        <f t="shared" ref="AT6:AT43" si="3">Z6/1000</f>
        <v>1004209.152</v>
      </c>
      <c r="AU6" s="153">
        <v>0</v>
      </c>
    </row>
    <row r="7" spans="1:47" ht="25.05" customHeight="1" x14ac:dyDescent="0.2">
      <c r="A7" s="95">
        <v>3</v>
      </c>
      <c r="B7" s="95" t="s">
        <v>85</v>
      </c>
      <c r="C7" s="153">
        <v>0</v>
      </c>
      <c r="D7" s="100"/>
      <c r="E7" s="131">
        <v>8740988949</v>
      </c>
      <c r="F7" s="131">
        <v>0</v>
      </c>
      <c r="G7" s="46">
        <v>493459195</v>
      </c>
      <c r="H7" s="46">
        <v>0</v>
      </c>
      <c r="I7" s="46">
        <v>9234448144</v>
      </c>
      <c r="J7" s="98">
        <v>8549047006</v>
      </c>
      <c r="K7" s="46">
        <v>36255</v>
      </c>
      <c r="L7" s="46">
        <v>0</v>
      </c>
      <c r="M7" s="46">
        <v>0</v>
      </c>
      <c r="N7" s="99">
        <v>8549083261</v>
      </c>
      <c r="O7" s="120">
        <v>191941943</v>
      </c>
      <c r="P7" s="132">
        <v>685364883</v>
      </c>
      <c r="Q7" s="100">
        <v>685364883</v>
      </c>
      <c r="R7" s="100">
        <v>0</v>
      </c>
      <c r="S7" s="100" t="s">
        <v>85</v>
      </c>
      <c r="T7" s="136">
        <v>600964760</v>
      </c>
      <c r="U7" s="46">
        <v>0</v>
      </c>
      <c r="V7" s="46">
        <v>36255</v>
      </c>
      <c r="W7" s="46">
        <v>0</v>
      </c>
      <c r="X7" s="46">
        <v>0</v>
      </c>
      <c r="Y7" s="46">
        <v>0</v>
      </c>
      <c r="Z7" s="139">
        <v>601001015</v>
      </c>
      <c r="AA7" s="98">
        <v>0</v>
      </c>
      <c r="AB7" s="46">
        <v>601001015</v>
      </c>
      <c r="AC7" s="46">
        <v>685364883</v>
      </c>
      <c r="AD7" s="46">
        <v>0</v>
      </c>
      <c r="AE7" s="46">
        <v>0</v>
      </c>
      <c r="AF7" s="100">
        <v>1286365898</v>
      </c>
      <c r="AG7" s="98">
        <v>0</v>
      </c>
      <c r="AH7" s="46">
        <v>0</v>
      </c>
      <c r="AI7" s="46">
        <v>0</v>
      </c>
      <c r="AJ7" s="99">
        <v>0</v>
      </c>
      <c r="AK7" s="96">
        <v>1286365898</v>
      </c>
      <c r="AP7" s="95" t="s">
        <v>85</v>
      </c>
      <c r="AQ7" s="169">
        <f t="shared" si="0"/>
        <v>191941.943</v>
      </c>
      <c r="AR7" s="169">
        <f t="shared" si="1"/>
        <v>685364.88300000003</v>
      </c>
      <c r="AS7" s="169">
        <f t="shared" si="2"/>
        <v>600964.76</v>
      </c>
      <c r="AT7" s="169">
        <f t="shared" si="3"/>
        <v>601001.01500000001</v>
      </c>
      <c r="AU7" s="153">
        <v>0</v>
      </c>
    </row>
    <row r="8" spans="1:47" ht="25.05" customHeight="1" x14ac:dyDescent="0.2">
      <c r="A8" s="95">
        <v>4</v>
      </c>
      <c r="B8" s="95" t="s">
        <v>86</v>
      </c>
      <c r="C8" s="153">
        <v>0</v>
      </c>
      <c r="D8" s="100"/>
      <c r="E8" s="131">
        <v>5884504558</v>
      </c>
      <c r="F8" s="131">
        <v>0</v>
      </c>
      <c r="G8" s="46">
        <v>243081270</v>
      </c>
      <c r="H8" s="46">
        <v>0</v>
      </c>
      <c r="I8" s="46">
        <v>6127585828</v>
      </c>
      <c r="J8" s="98">
        <v>5744722796</v>
      </c>
      <c r="K8" s="46">
        <v>242307451</v>
      </c>
      <c r="L8" s="46">
        <v>0</v>
      </c>
      <c r="M8" s="46">
        <v>0</v>
      </c>
      <c r="N8" s="99">
        <v>5987030247</v>
      </c>
      <c r="O8" s="120">
        <v>139781762</v>
      </c>
      <c r="P8" s="132">
        <v>140555581</v>
      </c>
      <c r="Q8" s="100">
        <v>140555581</v>
      </c>
      <c r="R8" s="100">
        <v>0</v>
      </c>
      <c r="S8" s="100" t="s">
        <v>86</v>
      </c>
      <c r="T8" s="136">
        <v>174902632</v>
      </c>
      <c r="U8" s="46">
        <v>0</v>
      </c>
      <c r="V8" s="46">
        <v>242307451</v>
      </c>
      <c r="W8" s="46">
        <v>0</v>
      </c>
      <c r="X8" s="46">
        <v>0</v>
      </c>
      <c r="Y8" s="46">
        <v>0</v>
      </c>
      <c r="Z8" s="139">
        <v>417210083</v>
      </c>
      <c r="AA8" s="98">
        <v>0</v>
      </c>
      <c r="AB8" s="46">
        <v>417210083</v>
      </c>
      <c r="AC8" s="46">
        <v>140555581</v>
      </c>
      <c r="AD8" s="46">
        <v>0</v>
      </c>
      <c r="AE8" s="46">
        <v>0</v>
      </c>
      <c r="AF8" s="100">
        <v>557765664</v>
      </c>
      <c r="AG8" s="98">
        <v>0</v>
      </c>
      <c r="AH8" s="46">
        <v>0</v>
      </c>
      <c r="AI8" s="46">
        <v>0</v>
      </c>
      <c r="AJ8" s="99">
        <v>0</v>
      </c>
      <c r="AK8" s="96">
        <v>557765664</v>
      </c>
      <c r="AP8" s="95" t="s">
        <v>86</v>
      </c>
      <c r="AQ8" s="169">
        <f t="shared" si="0"/>
        <v>139781.76199999999</v>
      </c>
      <c r="AR8" s="169">
        <f t="shared" si="1"/>
        <v>140555.58100000001</v>
      </c>
      <c r="AS8" s="169">
        <f t="shared" si="2"/>
        <v>174902.63200000001</v>
      </c>
      <c r="AT8" s="169">
        <f t="shared" si="3"/>
        <v>417210.08299999998</v>
      </c>
      <c r="AU8" s="153">
        <v>0</v>
      </c>
    </row>
    <row r="9" spans="1:47" ht="25.05" customHeight="1" x14ac:dyDescent="0.2">
      <c r="A9" s="95">
        <v>5</v>
      </c>
      <c r="B9" s="95" t="s">
        <v>87</v>
      </c>
      <c r="C9" s="153">
        <v>0</v>
      </c>
      <c r="D9" s="100"/>
      <c r="E9" s="131">
        <v>11581627933</v>
      </c>
      <c r="F9" s="131">
        <v>0</v>
      </c>
      <c r="G9" s="46">
        <v>257138991</v>
      </c>
      <c r="H9" s="46">
        <v>0</v>
      </c>
      <c r="I9" s="46">
        <v>11838766924</v>
      </c>
      <c r="J9" s="98">
        <v>11395707670</v>
      </c>
      <c r="K9" s="46">
        <v>0</v>
      </c>
      <c r="L9" s="46">
        <v>0</v>
      </c>
      <c r="M9" s="46">
        <v>0</v>
      </c>
      <c r="N9" s="99">
        <v>11395707670</v>
      </c>
      <c r="O9" s="120">
        <v>185920263</v>
      </c>
      <c r="P9" s="132">
        <v>443059254</v>
      </c>
      <c r="Q9" s="100">
        <v>443059254</v>
      </c>
      <c r="R9" s="100">
        <v>0</v>
      </c>
      <c r="S9" s="100" t="s">
        <v>87</v>
      </c>
      <c r="T9" s="13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139">
        <v>0</v>
      </c>
      <c r="AA9" s="98">
        <v>0</v>
      </c>
      <c r="AB9" s="46">
        <v>0</v>
      </c>
      <c r="AC9" s="46">
        <v>443059254</v>
      </c>
      <c r="AD9" s="46">
        <v>0</v>
      </c>
      <c r="AE9" s="46">
        <v>0</v>
      </c>
      <c r="AF9" s="100">
        <v>443059254</v>
      </c>
      <c r="AG9" s="98">
        <v>0</v>
      </c>
      <c r="AH9" s="46">
        <v>0</v>
      </c>
      <c r="AI9" s="46">
        <v>0</v>
      </c>
      <c r="AJ9" s="99">
        <v>0</v>
      </c>
      <c r="AK9" s="96">
        <v>443059254</v>
      </c>
      <c r="AP9" s="95" t="s">
        <v>87</v>
      </c>
      <c r="AQ9" s="169">
        <f t="shared" si="0"/>
        <v>185920.26300000001</v>
      </c>
      <c r="AR9" s="169">
        <f t="shared" si="1"/>
        <v>443059.25400000002</v>
      </c>
      <c r="AS9" s="169">
        <f t="shared" si="2"/>
        <v>0</v>
      </c>
      <c r="AT9" s="169">
        <f t="shared" si="3"/>
        <v>0</v>
      </c>
      <c r="AU9" s="153">
        <v>0</v>
      </c>
    </row>
    <row r="10" spans="1:47" ht="25.05" customHeight="1" x14ac:dyDescent="0.2">
      <c r="A10" s="95">
        <v>6</v>
      </c>
      <c r="B10" s="95" t="s">
        <v>88</v>
      </c>
      <c r="C10" s="153">
        <v>0</v>
      </c>
      <c r="D10" s="100"/>
      <c r="E10" s="131">
        <v>5989939534</v>
      </c>
      <c r="F10" s="131">
        <v>0</v>
      </c>
      <c r="G10" s="46">
        <v>349017275</v>
      </c>
      <c r="H10" s="46">
        <v>0</v>
      </c>
      <c r="I10" s="46">
        <v>6338956809</v>
      </c>
      <c r="J10" s="98">
        <v>5959047625</v>
      </c>
      <c r="K10" s="46">
        <v>0</v>
      </c>
      <c r="L10" s="46">
        <v>0</v>
      </c>
      <c r="M10" s="46">
        <v>0</v>
      </c>
      <c r="N10" s="99">
        <v>5959047625</v>
      </c>
      <c r="O10" s="120">
        <v>30891909</v>
      </c>
      <c r="P10" s="132">
        <v>379909184</v>
      </c>
      <c r="Q10" s="100">
        <v>379909184</v>
      </c>
      <c r="R10" s="100">
        <v>0</v>
      </c>
      <c r="S10" s="100" t="s">
        <v>88</v>
      </c>
      <c r="T10" s="136">
        <v>436627283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139">
        <v>436627283</v>
      </c>
      <c r="AA10" s="98">
        <v>0</v>
      </c>
      <c r="AB10" s="46">
        <v>436627283</v>
      </c>
      <c r="AC10" s="46">
        <v>379909184</v>
      </c>
      <c r="AD10" s="46">
        <v>0</v>
      </c>
      <c r="AE10" s="46">
        <v>0</v>
      </c>
      <c r="AF10" s="100">
        <v>816536467</v>
      </c>
      <c r="AG10" s="98">
        <v>0</v>
      </c>
      <c r="AH10" s="46">
        <v>0</v>
      </c>
      <c r="AI10" s="46">
        <v>0</v>
      </c>
      <c r="AJ10" s="99">
        <v>0</v>
      </c>
      <c r="AK10" s="96">
        <v>816536467</v>
      </c>
      <c r="AP10" s="95" t="s">
        <v>88</v>
      </c>
      <c r="AQ10" s="169">
        <f t="shared" si="0"/>
        <v>30891.909</v>
      </c>
      <c r="AR10" s="169">
        <f t="shared" si="1"/>
        <v>379909.18400000001</v>
      </c>
      <c r="AS10" s="169">
        <f t="shared" si="2"/>
        <v>436627.283</v>
      </c>
      <c r="AT10" s="169">
        <f t="shared" si="3"/>
        <v>436627.283</v>
      </c>
      <c r="AU10" s="153">
        <v>0</v>
      </c>
    </row>
    <row r="11" spans="1:47" ht="25.05" customHeight="1" x14ac:dyDescent="0.2">
      <c r="A11" s="95">
        <v>7</v>
      </c>
      <c r="B11" s="95" t="s">
        <v>89</v>
      </c>
      <c r="C11" s="153">
        <v>0</v>
      </c>
      <c r="D11" s="100"/>
      <c r="E11" s="131">
        <v>3795985118</v>
      </c>
      <c r="F11" s="131">
        <v>0</v>
      </c>
      <c r="G11" s="46">
        <v>5608057</v>
      </c>
      <c r="H11" s="46">
        <v>0</v>
      </c>
      <c r="I11" s="46">
        <v>3801593175</v>
      </c>
      <c r="J11" s="98">
        <v>3730443161</v>
      </c>
      <c r="K11" s="46">
        <v>0</v>
      </c>
      <c r="L11" s="46">
        <v>0</v>
      </c>
      <c r="M11" s="46">
        <v>0</v>
      </c>
      <c r="N11" s="99">
        <v>3730443161</v>
      </c>
      <c r="O11" s="120">
        <v>65541957</v>
      </c>
      <c r="P11" s="132">
        <v>71150014</v>
      </c>
      <c r="Q11" s="100">
        <v>6150014</v>
      </c>
      <c r="R11" s="100">
        <v>65000000</v>
      </c>
      <c r="S11" s="100" t="s">
        <v>89</v>
      </c>
      <c r="T11" s="136">
        <v>255000000</v>
      </c>
      <c r="U11" s="46">
        <v>0</v>
      </c>
      <c r="V11" s="46">
        <v>0</v>
      </c>
      <c r="W11" s="46">
        <v>65000000</v>
      </c>
      <c r="X11" s="46">
        <v>0</v>
      </c>
      <c r="Y11" s="46">
        <v>0</v>
      </c>
      <c r="Z11" s="139">
        <v>320000000</v>
      </c>
      <c r="AA11" s="98">
        <v>0</v>
      </c>
      <c r="AB11" s="46">
        <v>320000000</v>
      </c>
      <c r="AC11" s="46">
        <v>6150014</v>
      </c>
      <c r="AD11" s="46">
        <v>0</v>
      </c>
      <c r="AE11" s="46">
        <v>0</v>
      </c>
      <c r="AF11" s="100">
        <v>326150014</v>
      </c>
      <c r="AG11" s="98">
        <v>0</v>
      </c>
      <c r="AH11" s="46">
        <v>0</v>
      </c>
      <c r="AI11" s="46">
        <v>0</v>
      </c>
      <c r="AJ11" s="99">
        <v>0</v>
      </c>
      <c r="AK11" s="96">
        <v>326150014</v>
      </c>
      <c r="AP11" s="95" t="s">
        <v>89</v>
      </c>
      <c r="AQ11" s="169">
        <f t="shared" si="0"/>
        <v>65541.956999999995</v>
      </c>
      <c r="AR11" s="169">
        <f t="shared" si="1"/>
        <v>71150.013999999996</v>
      </c>
      <c r="AS11" s="169">
        <f t="shared" si="2"/>
        <v>255000</v>
      </c>
      <c r="AT11" s="169">
        <f t="shared" si="3"/>
        <v>320000</v>
      </c>
      <c r="AU11" s="153">
        <v>0</v>
      </c>
    </row>
    <row r="12" spans="1:47" ht="25.05" customHeight="1" x14ac:dyDescent="0.2">
      <c r="A12" s="95">
        <v>8</v>
      </c>
      <c r="B12" s="95" t="s">
        <v>90</v>
      </c>
      <c r="C12" s="153">
        <v>25000000</v>
      </c>
      <c r="D12" s="100"/>
      <c r="E12" s="131">
        <v>3140249867</v>
      </c>
      <c r="F12" s="131">
        <v>0</v>
      </c>
      <c r="G12" s="46">
        <v>0</v>
      </c>
      <c r="H12" s="46">
        <v>0</v>
      </c>
      <c r="I12" s="46">
        <v>3140249867</v>
      </c>
      <c r="J12" s="98">
        <v>3025676425</v>
      </c>
      <c r="K12" s="46">
        <v>0</v>
      </c>
      <c r="L12" s="46">
        <v>291126052</v>
      </c>
      <c r="M12" s="46">
        <v>0</v>
      </c>
      <c r="N12" s="99">
        <v>3316802477</v>
      </c>
      <c r="O12" s="120">
        <v>114573442</v>
      </c>
      <c r="P12" s="132">
        <v>-176552610</v>
      </c>
      <c r="Q12" s="100">
        <v>0</v>
      </c>
      <c r="R12" s="100">
        <v>0</v>
      </c>
      <c r="S12" s="100" t="s">
        <v>90</v>
      </c>
      <c r="T12" s="13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139">
        <v>0</v>
      </c>
      <c r="AA12" s="98">
        <v>0</v>
      </c>
      <c r="AB12" s="46">
        <v>0</v>
      </c>
      <c r="AC12" s="46">
        <v>0</v>
      </c>
      <c r="AD12" s="46">
        <v>0</v>
      </c>
      <c r="AE12" s="46">
        <v>0</v>
      </c>
      <c r="AF12" s="100">
        <v>0</v>
      </c>
      <c r="AG12" s="98">
        <v>176552610</v>
      </c>
      <c r="AH12" s="46">
        <v>0</v>
      </c>
      <c r="AI12" s="46">
        <v>0</v>
      </c>
      <c r="AJ12" s="99">
        <v>176552610</v>
      </c>
      <c r="AK12" s="96">
        <v>-176552610</v>
      </c>
      <c r="AP12" s="95" t="s">
        <v>90</v>
      </c>
      <c r="AQ12" s="169">
        <f t="shared" si="0"/>
        <v>114573.442</v>
      </c>
      <c r="AR12" s="169">
        <f t="shared" si="1"/>
        <v>-176552.61</v>
      </c>
      <c r="AS12" s="169">
        <f t="shared" si="2"/>
        <v>0</v>
      </c>
      <c r="AT12" s="169">
        <f t="shared" si="3"/>
        <v>0</v>
      </c>
      <c r="AU12" s="153">
        <v>25000000</v>
      </c>
    </row>
    <row r="13" spans="1:47" ht="25.05" customHeight="1" x14ac:dyDescent="0.2">
      <c r="A13" s="95">
        <v>9</v>
      </c>
      <c r="B13" s="95" t="s">
        <v>91</v>
      </c>
      <c r="C13" s="153">
        <v>0</v>
      </c>
      <c r="D13" s="100"/>
      <c r="E13" s="131">
        <v>10105084340</v>
      </c>
      <c r="F13" s="131">
        <v>103721276</v>
      </c>
      <c r="G13" s="46">
        <v>0</v>
      </c>
      <c r="H13" s="46">
        <v>0</v>
      </c>
      <c r="I13" s="46">
        <v>10208805616</v>
      </c>
      <c r="J13" s="98">
        <v>10207959596</v>
      </c>
      <c r="K13" s="46">
        <v>846020</v>
      </c>
      <c r="L13" s="46">
        <v>0</v>
      </c>
      <c r="M13" s="46">
        <v>0</v>
      </c>
      <c r="N13" s="99">
        <v>10208805616</v>
      </c>
      <c r="O13" s="120">
        <v>-102875256</v>
      </c>
      <c r="P13" s="132">
        <v>0</v>
      </c>
      <c r="Q13" s="100">
        <v>0</v>
      </c>
      <c r="R13" s="100">
        <v>0</v>
      </c>
      <c r="S13" s="100" t="s">
        <v>91</v>
      </c>
      <c r="T13" s="136">
        <v>1748506360</v>
      </c>
      <c r="U13" s="46">
        <v>103721276</v>
      </c>
      <c r="V13" s="46">
        <v>846020</v>
      </c>
      <c r="W13" s="46">
        <v>0</v>
      </c>
      <c r="X13" s="46">
        <v>0</v>
      </c>
      <c r="Y13" s="46">
        <v>0</v>
      </c>
      <c r="Z13" s="139">
        <v>1645631104</v>
      </c>
      <c r="AA13" s="98">
        <v>0</v>
      </c>
      <c r="AB13" s="46">
        <v>1645631104</v>
      </c>
      <c r="AC13" s="46">
        <v>0</v>
      </c>
      <c r="AD13" s="46">
        <v>0</v>
      </c>
      <c r="AE13" s="46">
        <v>0</v>
      </c>
      <c r="AF13" s="100">
        <v>1645631104</v>
      </c>
      <c r="AG13" s="98">
        <v>0</v>
      </c>
      <c r="AH13" s="46">
        <v>0</v>
      </c>
      <c r="AI13" s="46">
        <v>0</v>
      </c>
      <c r="AJ13" s="99">
        <v>0</v>
      </c>
      <c r="AK13" s="96">
        <v>1645631104</v>
      </c>
      <c r="AP13" s="95" t="s">
        <v>91</v>
      </c>
      <c r="AQ13" s="169">
        <f t="shared" si="0"/>
        <v>-102875.25599999999</v>
      </c>
      <c r="AR13" s="169">
        <f t="shared" si="1"/>
        <v>0</v>
      </c>
      <c r="AS13" s="169">
        <f t="shared" si="2"/>
        <v>1748506.36</v>
      </c>
      <c r="AT13" s="169">
        <f t="shared" si="3"/>
        <v>1645631.1040000001</v>
      </c>
      <c r="AU13" s="153">
        <v>0</v>
      </c>
    </row>
    <row r="14" spans="1:47" ht="25.05" customHeight="1" x14ac:dyDescent="0.2">
      <c r="A14" s="95">
        <v>10</v>
      </c>
      <c r="B14" s="95" t="s">
        <v>92</v>
      </c>
      <c r="C14" s="153">
        <v>0</v>
      </c>
      <c r="D14" s="100"/>
      <c r="E14" s="131">
        <v>403920139</v>
      </c>
      <c r="F14" s="131">
        <v>5170000</v>
      </c>
      <c r="G14" s="46">
        <v>71653</v>
      </c>
      <c r="H14" s="46">
        <v>0</v>
      </c>
      <c r="I14" s="46">
        <v>409161792</v>
      </c>
      <c r="J14" s="98">
        <v>409122227</v>
      </c>
      <c r="K14" s="46">
        <v>29378</v>
      </c>
      <c r="L14" s="46">
        <v>0</v>
      </c>
      <c r="M14" s="46">
        <v>0</v>
      </c>
      <c r="N14" s="99">
        <v>409151605</v>
      </c>
      <c r="O14" s="120">
        <v>-5202088</v>
      </c>
      <c r="P14" s="132">
        <v>10187</v>
      </c>
      <c r="Q14" s="100">
        <v>10187</v>
      </c>
      <c r="R14" s="100">
        <v>0</v>
      </c>
      <c r="S14" s="100" t="s">
        <v>92</v>
      </c>
      <c r="T14" s="136">
        <v>46336431</v>
      </c>
      <c r="U14" s="46">
        <v>5170000</v>
      </c>
      <c r="V14" s="46">
        <v>29378</v>
      </c>
      <c r="W14" s="46">
        <v>0</v>
      </c>
      <c r="X14" s="46">
        <v>0</v>
      </c>
      <c r="Y14" s="46">
        <v>0</v>
      </c>
      <c r="Z14" s="139">
        <v>41195809</v>
      </c>
      <c r="AA14" s="98">
        <v>0</v>
      </c>
      <c r="AB14" s="46">
        <v>41195809</v>
      </c>
      <c r="AC14" s="46">
        <v>10187</v>
      </c>
      <c r="AD14" s="46">
        <v>0</v>
      </c>
      <c r="AE14" s="46">
        <v>0</v>
      </c>
      <c r="AF14" s="100">
        <v>41205996</v>
      </c>
      <c r="AG14" s="98">
        <v>0</v>
      </c>
      <c r="AH14" s="46">
        <v>0</v>
      </c>
      <c r="AI14" s="46">
        <v>0</v>
      </c>
      <c r="AJ14" s="99">
        <v>0</v>
      </c>
      <c r="AK14" s="96">
        <v>41205996</v>
      </c>
      <c r="AP14" s="95" t="s">
        <v>92</v>
      </c>
      <c r="AQ14" s="169">
        <f t="shared" si="0"/>
        <v>-5202.0879999999997</v>
      </c>
      <c r="AR14" s="169">
        <f t="shared" si="1"/>
        <v>10.186999999999999</v>
      </c>
      <c r="AS14" s="169">
        <f t="shared" si="2"/>
        <v>46336.430999999997</v>
      </c>
      <c r="AT14" s="169">
        <f t="shared" si="3"/>
        <v>41195.809000000001</v>
      </c>
      <c r="AU14" s="153">
        <v>0</v>
      </c>
    </row>
    <row r="15" spans="1:47" ht="25.05" customHeight="1" x14ac:dyDescent="0.2">
      <c r="A15" s="95">
        <v>11</v>
      </c>
      <c r="B15" s="95" t="s">
        <v>93</v>
      </c>
      <c r="C15" s="153">
        <v>0</v>
      </c>
      <c r="D15" s="100"/>
      <c r="E15" s="131">
        <v>2228406687</v>
      </c>
      <c r="F15" s="131">
        <v>0</v>
      </c>
      <c r="G15" s="46">
        <v>100410197</v>
      </c>
      <c r="H15" s="46">
        <v>0</v>
      </c>
      <c r="I15" s="46">
        <v>2328816884</v>
      </c>
      <c r="J15" s="98">
        <v>2198993688</v>
      </c>
      <c r="K15" s="46">
        <v>0</v>
      </c>
      <c r="L15" s="46">
        <v>0</v>
      </c>
      <c r="M15" s="46">
        <v>0</v>
      </c>
      <c r="N15" s="99">
        <v>2198993688</v>
      </c>
      <c r="O15" s="120">
        <v>29412999</v>
      </c>
      <c r="P15" s="132">
        <v>129823196</v>
      </c>
      <c r="Q15" s="100">
        <v>129823196</v>
      </c>
      <c r="R15" s="100">
        <v>0</v>
      </c>
      <c r="S15" s="100" t="s">
        <v>93</v>
      </c>
      <c r="T15" s="136">
        <v>29000000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139">
        <v>29000000</v>
      </c>
      <c r="AA15" s="98">
        <v>0</v>
      </c>
      <c r="AB15" s="46">
        <v>29000000</v>
      </c>
      <c r="AC15" s="46">
        <v>129823196</v>
      </c>
      <c r="AD15" s="46">
        <v>0</v>
      </c>
      <c r="AE15" s="46">
        <v>0</v>
      </c>
      <c r="AF15" s="100">
        <v>158823196</v>
      </c>
      <c r="AG15" s="98">
        <v>0</v>
      </c>
      <c r="AH15" s="46">
        <v>0</v>
      </c>
      <c r="AI15" s="46">
        <v>0</v>
      </c>
      <c r="AJ15" s="99">
        <v>0</v>
      </c>
      <c r="AK15" s="96">
        <v>158823196</v>
      </c>
      <c r="AP15" s="95" t="s">
        <v>93</v>
      </c>
      <c r="AQ15" s="169">
        <f t="shared" si="0"/>
        <v>29412.999</v>
      </c>
      <c r="AR15" s="169">
        <f t="shared" si="1"/>
        <v>129823.196</v>
      </c>
      <c r="AS15" s="169">
        <f t="shared" si="2"/>
        <v>29000</v>
      </c>
      <c r="AT15" s="169">
        <f t="shared" si="3"/>
        <v>29000</v>
      </c>
      <c r="AU15" s="153">
        <v>0</v>
      </c>
    </row>
    <row r="16" spans="1:47" ht="25.05" customHeight="1" x14ac:dyDescent="0.2">
      <c r="A16" s="95">
        <v>12</v>
      </c>
      <c r="B16" s="95" t="s">
        <v>94</v>
      </c>
      <c r="C16" s="153">
        <v>0</v>
      </c>
      <c r="D16" s="100"/>
      <c r="E16" s="131">
        <v>2169927058</v>
      </c>
      <c r="F16" s="131">
        <v>0</v>
      </c>
      <c r="G16" s="46">
        <v>57450840</v>
      </c>
      <c r="H16" s="46">
        <v>0</v>
      </c>
      <c r="I16" s="46">
        <v>2227377898</v>
      </c>
      <c r="J16" s="98">
        <v>2175136850</v>
      </c>
      <c r="K16" s="46">
        <v>148502</v>
      </c>
      <c r="L16" s="46">
        <v>0</v>
      </c>
      <c r="M16" s="46">
        <v>0</v>
      </c>
      <c r="N16" s="99">
        <v>2175285352</v>
      </c>
      <c r="O16" s="120">
        <v>-5209792</v>
      </c>
      <c r="P16" s="132">
        <v>52092546</v>
      </c>
      <c r="Q16" s="100">
        <v>52092546</v>
      </c>
      <c r="R16" s="100">
        <v>0</v>
      </c>
      <c r="S16" s="100" t="s">
        <v>94</v>
      </c>
      <c r="T16" s="136">
        <v>244821825</v>
      </c>
      <c r="U16" s="46">
        <v>0</v>
      </c>
      <c r="V16" s="46">
        <v>148502</v>
      </c>
      <c r="W16" s="46">
        <v>0</v>
      </c>
      <c r="X16" s="46">
        <v>0</v>
      </c>
      <c r="Y16" s="46">
        <v>0</v>
      </c>
      <c r="Z16" s="139">
        <v>244970327</v>
      </c>
      <c r="AA16" s="98">
        <v>0</v>
      </c>
      <c r="AB16" s="46">
        <v>244970327</v>
      </c>
      <c r="AC16" s="46">
        <v>52092546</v>
      </c>
      <c r="AD16" s="46">
        <v>0</v>
      </c>
      <c r="AE16" s="46">
        <v>0</v>
      </c>
      <c r="AF16" s="100">
        <v>297062873</v>
      </c>
      <c r="AG16" s="98">
        <v>0</v>
      </c>
      <c r="AH16" s="46">
        <v>0</v>
      </c>
      <c r="AI16" s="46">
        <v>0</v>
      </c>
      <c r="AJ16" s="99">
        <v>0</v>
      </c>
      <c r="AK16" s="96">
        <v>297062873</v>
      </c>
      <c r="AP16" s="95" t="s">
        <v>94</v>
      </c>
      <c r="AQ16" s="169">
        <f t="shared" si="0"/>
        <v>-5209.7920000000004</v>
      </c>
      <c r="AR16" s="169">
        <f t="shared" si="1"/>
        <v>52092.546000000002</v>
      </c>
      <c r="AS16" s="169">
        <f t="shared" si="2"/>
        <v>244821.82500000001</v>
      </c>
      <c r="AT16" s="169">
        <f t="shared" si="3"/>
        <v>244970.32699999999</v>
      </c>
      <c r="AU16" s="153">
        <v>0</v>
      </c>
    </row>
    <row r="17" spans="1:47" ht="25.05" customHeight="1" x14ac:dyDescent="0.2">
      <c r="A17" s="95">
        <v>13</v>
      </c>
      <c r="B17" s="95" t="s">
        <v>95</v>
      </c>
      <c r="C17" s="153">
        <v>15000000</v>
      </c>
      <c r="D17" s="100"/>
      <c r="E17" s="131">
        <v>2755143552</v>
      </c>
      <c r="F17" s="131">
        <v>0</v>
      </c>
      <c r="G17" s="46">
        <v>0</v>
      </c>
      <c r="H17" s="46">
        <v>0</v>
      </c>
      <c r="I17" s="46">
        <v>2755143552</v>
      </c>
      <c r="J17" s="98">
        <v>2696186715</v>
      </c>
      <c r="K17" s="46">
        <v>0</v>
      </c>
      <c r="L17" s="46">
        <v>190086457</v>
      </c>
      <c r="M17" s="46">
        <v>0</v>
      </c>
      <c r="N17" s="99">
        <v>2886273172</v>
      </c>
      <c r="O17" s="120">
        <v>58956837</v>
      </c>
      <c r="P17" s="132">
        <v>-131129620</v>
      </c>
      <c r="Q17" s="100">
        <v>0</v>
      </c>
      <c r="R17" s="100">
        <v>0</v>
      </c>
      <c r="S17" s="100" t="s">
        <v>95</v>
      </c>
      <c r="T17" s="136">
        <v>69266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139">
        <v>69266</v>
      </c>
      <c r="AA17" s="98">
        <v>0</v>
      </c>
      <c r="AB17" s="46">
        <v>69266</v>
      </c>
      <c r="AC17" s="46">
        <v>0</v>
      </c>
      <c r="AD17" s="46">
        <v>0</v>
      </c>
      <c r="AE17" s="46">
        <v>0</v>
      </c>
      <c r="AF17" s="100">
        <v>69266</v>
      </c>
      <c r="AG17" s="98">
        <v>131129620</v>
      </c>
      <c r="AH17" s="46">
        <v>0</v>
      </c>
      <c r="AI17" s="46">
        <v>0</v>
      </c>
      <c r="AJ17" s="99">
        <v>131129620</v>
      </c>
      <c r="AK17" s="96">
        <v>-131060354</v>
      </c>
      <c r="AP17" s="95" t="s">
        <v>95</v>
      </c>
      <c r="AQ17" s="169">
        <f t="shared" si="0"/>
        <v>58956.837</v>
      </c>
      <c r="AR17" s="169">
        <f t="shared" si="1"/>
        <v>-131129.62</v>
      </c>
      <c r="AS17" s="169">
        <f t="shared" si="2"/>
        <v>69.266000000000005</v>
      </c>
      <c r="AT17" s="169">
        <f t="shared" si="3"/>
        <v>69.266000000000005</v>
      </c>
      <c r="AU17" s="153">
        <v>15000000</v>
      </c>
    </row>
    <row r="18" spans="1:47" ht="25.05" customHeight="1" x14ac:dyDescent="0.2">
      <c r="A18" s="95">
        <v>14</v>
      </c>
      <c r="B18" s="95" t="s">
        <v>96</v>
      </c>
      <c r="C18" s="153">
        <v>0</v>
      </c>
      <c r="D18" s="100"/>
      <c r="E18" s="131">
        <v>895494504</v>
      </c>
      <c r="F18" s="131">
        <v>0</v>
      </c>
      <c r="G18" s="46">
        <v>0</v>
      </c>
      <c r="H18" s="46">
        <v>0</v>
      </c>
      <c r="I18" s="46">
        <v>895494504</v>
      </c>
      <c r="J18" s="98">
        <v>881739757</v>
      </c>
      <c r="K18" s="46">
        <v>0</v>
      </c>
      <c r="L18" s="46">
        <v>22388603</v>
      </c>
      <c r="M18" s="46">
        <v>0</v>
      </c>
      <c r="N18" s="99">
        <v>904128360</v>
      </c>
      <c r="O18" s="120">
        <v>13754747</v>
      </c>
      <c r="P18" s="132">
        <v>-8633856</v>
      </c>
      <c r="Q18" s="100">
        <v>0</v>
      </c>
      <c r="R18" s="100">
        <v>0</v>
      </c>
      <c r="S18" s="100" t="s">
        <v>96</v>
      </c>
      <c r="T18" s="13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139">
        <v>0</v>
      </c>
      <c r="AA18" s="98">
        <v>0</v>
      </c>
      <c r="AB18" s="46">
        <v>0</v>
      </c>
      <c r="AC18" s="46">
        <v>0</v>
      </c>
      <c r="AD18" s="46">
        <v>0</v>
      </c>
      <c r="AE18" s="46">
        <v>0</v>
      </c>
      <c r="AF18" s="100">
        <v>0</v>
      </c>
      <c r="AG18" s="98">
        <v>8633856</v>
      </c>
      <c r="AH18" s="46">
        <v>0</v>
      </c>
      <c r="AI18" s="46">
        <v>0</v>
      </c>
      <c r="AJ18" s="99">
        <v>8633856</v>
      </c>
      <c r="AK18" s="96">
        <v>-8633856</v>
      </c>
      <c r="AP18" s="95" t="s">
        <v>96</v>
      </c>
      <c r="AQ18" s="169">
        <f t="shared" si="0"/>
        <v>13754.746999999999</v>
      </c>
      <c r="AR18" s="169">
        <f t="shared" si="1"/>
        <v>-8633.8559999999998</v>
      </c>
      <c r="AS18" s="169">
        <f t="shared" si="2"/>
        <v>0</v>
      </c>
      <c r="AT18" s="169">
        <f t="shared" si="3"/>
        <v>0</v>
      </c>
      <c r="AU18" s="153">
        <v>0</v>
      </c>
    </row>
    <row r="19" spans="1:47" ht="25.05" customHeight="1" x14ac:dyDescent="0.2">
      <c r="A19" s="95">
        <v>15</v>
      </c>
      <c r="B19" s="95" t="s">
        <v>97</v>
      </c>
      <c r="C19" s="153">
        <v>0</v>
      </c>
      <c r="D19" s="100"/>
      <c r="E19" s="131">
        <v>966752610</v>
      </c>
      <c r="F19" s="131">
        <v>0</v>
      </c>
      <c r="G19" s="46">
        <v>21402953</v>
      </c>
      <c r="H19" s="46">
        <v>0</v>
      </c>
      <c r="I19" s="46">
        <v>988155563</v>
      </c>
      <c r="J19" s="98">
        <v>965998360</v>
      </c>
      <c r="K19" s="46">
        <v>71896</v>
      </c>
      <c r="L19" s="46">
        <v>0</v>
      </c>
      <c r="M19" s="46">
        <v>0</v>
      </c>
      <c r="N19" s="99">
        <v>966070256</v>
      </c>
      <c r="O19" s="120">
        <v>754250</v>
      </c>
      <c r="P19" s="132">
        <v>22085307</v>
      </c>
      <c r="Q19" s="100">
        <v>22085307</v>
      </c>
      <c r="R19" s="100">
        <v>0</v>
      </c>
      <c r="S19" s="100" t="s">
        <v>97</v>
      </c>
      <c r="T19" s="136">
        <v>65528788</v>
      </c>
      <c r="U19" s="46">
        <v>0</v>
      </c>
      <c r="V19" s="46">
        <v>71896</v>
      </c>
      <c r="W19" s="46">
        <v>0</v>
      </c>
      <c r="X19" s="46">
        <v>0</v>
      </c>
      <c r="Y19" s="46">
        <v>0</v>
      </c>
      <c r="Z19" s="139">
        <v>65600684</v>
      </c>
      <c r="AA19" s="98">
        <v>0</v>
      </c>
      <c r="AB19" s="46">
        <v>65600684</v>
      </c>
      <c r="AC19" s="46">
        <v>22085307</v>
      </c>
      <c r="AD19" s="46">
        <v>0</v>
      </c>
      <c r="AE19" s="46">
        <v>0</v>
      </c>
      <c r="AF19" s="100">
        <v>87685991</v>
      </c>
      <c r="AG19" s="98">
        <v>0</v>
      </c>
      <c r="AH19" s="46">
        <v>0</v>
      </c>
      <c r="AI19" s="46">
        <v>0</v>
      </c>
      <c r="AJ19" s="99">
        <v>0</v>
      </c>
      <c r="AK19" s="96">
        <v>87685991</v>
      </c>
      <c r="AP19" s="95" t="s">
        <v>97</v>
      </c>
      <c r="AQ19" s="169">
        <f t="shared" si="0"/>
        <v>754.25</v>
      </c>
      <c r="AR19" s="169">
        <f t="shared" si="1"/>
        <v>22085.307000000001</v>
      </c>
      <c r="AS19" s="169">
        <f t="shared" si="2"/>
        <v>65528.788</v>
      </c>
      <c r="AT19" s="169">
        <f t="shared" si="3"/>
        <v>65600.683999999994</v>
      </c>
      <c r="AU19" s="153">
        <v>0</v>
      </c>
    </row>
    <row r="20" spans="1:47" ht="25.05" customHeight="1" x14ac:dyDescent="0.2">
      <c r="A20" s="95">
        <v>16</v>
      </c>
      <c r="B20" s="95" t="s">
        <v>98</v>
      </c>
      <c r="C20" s="153">
        <v>0</v>
      </c>
      <c r="D20" s="100"/>
      <c r="E20" s="131">
        <v>719999206</v>
      </c>
      <c r="F20" s="131">
        <v>0</v>
      </c>
      <c r="G20" s="46">
        <v>1975707</v>
      </c>
      <c r="H20" s="46">
        <v>0</v>
      </c>
      <c r="I20" s="46">
        <v>721974913</v>
      </c>
      <c r="J20" s="98">
        <v>710545996</v>
      </c>
      <c r="K20" s="46">
        <v>87887</v>
      </c>
      <c r="L20" s="46">
        <v>0</v>
      </c>
      <c r="M20" s="46">
        <v>0</v>
      </c>
      <c r="N20" s="99">
        <v>710633883</v>
      </c>
      <c r="O20" s="120">
        <v>9453210</v>
      </c>
      <c r="P20" s="132">
        <v>11341030</v>
      </c>
      <c r="Q20" s="100">
        <v>11341030</v>
      </c>
      <c r="R20" s="100">
        <v>0</v>
      </c>
      <c r="S20" s="100" t="s">
        <v>98</v>
      </c>
      <c r="T20" s="136">
        <v>92825336</v>
      </c>
      <c r="U20" s="46">
        <v>0</v>
      </c>
      <c r="V20" s="46">
        <v>87887</v>
      </c>
      <c r="W20" s="46">
        <v>0</v>
      </c>
      <c r="X20" s="46">
        <v>0</v>
      </c>
      <c r="Y20" s="46">
        <v>0</v>
      </c>
      <c r="Z20" s="139">
        <v>92913223</v>
      </c>
      <c r="AA20" s="98">
        <v>0</v>
      </c>
      <c r="AB20" s="46">
        <v>92913223</v>
      </c>
      <c r="AC20" s="46">
        <v>11341030</v>
      </c>
      <c r="AD20" s="46">
        <v>0</v>
      </c>
      <c r="AE20" s="46">
        <v>0</v>
      </c>
      <c r="AF20" s="100">
        <v>104254253</v>
      </c>
      <c r="AG20" s="98">
        <v>0</v>
      </c>
      <c r="AH20" s="46">
        <v>0</v>
      </c>
      <c r="AI20" s="46">
        <v>0</v>
      </c>
      <c r="AJ20" s="99">
        <v>0</v>
      </c>
      <c r="AK20" s="96">
        <v>104254253</v>
      </c>
      <c r="AP20" s="95" t="s">
        <v>98</v>
      </c>
      <c r="AQ20" s="169">
        <f t="shared" si="0"/>
        <v>9453.2099999999991</v>
      </c>
      <c r="AR20" s="169">
        <f t="shared" si="1"/>
        <v>11341.03</v>
      </c>
      <c r="AS20" s="169">
        <f t="shared" si="2"/>
        <v>92825.335999999996</v>
      </c>
      <c r="AT20" s="169">
        <f t="shared" si="3"/>
        <v>92913.222999999998</v>
      </c>
      <c r="AU20" s="153">
        <v>0</v>
      </c>
    </row>
    <row r="21" spans="1:47" ht="25.05" customHeight="1" x14ac:dyDescent="0.2">
      <c r="A21" s="95">
        <v>17</v>
      </c>
      <c r="B21" s="95" t="s">
        <v>99</v>
      </c>
      <c r="C21" s="153">
        <v>0</v>
      </c>
      <c r="D21" s="100"/>
      <c r="E21" s="131">
        <v>2969306500</v>
      </c>
      <c r="F21" s="131">
        <v>0</v>
      </c>
      <c r="G21" s="46">
        <v>603964218</v>
      </c>
      <c r="H21" s="46">
        <v>0</v>
      </c>
      <c r="I21" s="46">
        <v>3573270718</v>
      </c>
      <c r="J21" s="98">
        <v>3015044056</v>
      </c>
      <c r="K21" s="46">
        <v>10118</v>
      </c>
      <c r="L21" s="46">
        <v>0</v>
      </c>
      <c r="M21" s="46">
        <v>0</v>
      </c>
      <c r="N21" s="99">
        <v>3015054174</v>
      </c>
      <c r="O21" s="120">
        <v>-45737556</v>
      </c>
      <c r="P21" s="132">
        <v>558216544</v>
      </c>
      <c r="Q21" s="100">
        <v>558216544</v>
      </c>
      <c r="R21" s="100">
        <v>0</v>
      </c>
      <c r="S21" s="100" t="s">
        <v>99</v>
      </c>
      <c r="T21" s="136">
        <v>101181509</v>
      </c>
      <c r="U21" s="46">
        <v>0</v>
      </c>
      <c r="V21" s="46">
        <v>10118</v>
      </c>
      <c r="W21" s="46">
        <v>0</v>
      </c>
      <c r="X21" s="46">
        <v>0</v>
      </c>
      <c r="Y21" s="46">
        <v>0</v>
      </c>
      <c r="Z21" s="139">
        <v>101191627</v>
      </c>
      <c r="AA21" s="98">
        <v>0</v>
      </c>
      <c r="AB21" s="46">
        <v>101191627</v>
      </c>
      <c r="AC21" s="46">
        <v>558216544</v>
      </c>
      <c r="AD21" s="46">
        <v>0</v>
      </c>
      <c r="AE21" s="46">
        <v>0</v>
      </c>
      <c r="AF21" s="100">
        <v>659408171</v>
      </c>
      <c r="AG21" s="98">
        <v>0</v>
      </c>
      <c r="AH21" s="46">
        <v>0</v>
      </c>
      <c r="AI21" s="46">
        <v>0</v>
      </c>
      <c r="AJ21" s="99">
        <v>0</v>
      </c>
      <c r="AK21" s="96">
        <v>659408171</v>
      </c>
      <c r="AP21" s="95" t="s">
        <v>99</v>
      </c>
      <c r="AQ21" s="169">
        <f t="shared" si="0"/>
        <v>-45737.555999999997</v>
      </c>
      <c r="AR21" s="169">
        <f t="shared" si="1"/>
        <v>558216.54399999999</v>
      </c>
      <c r="AS21" s="169">
        <f t="shared" si="2"/>
        <v>101181.50900000001</v>
      </c>
      <c r="AT21" s="169">
        <f t="shared" si="3"/>
        <v>101191.62699999999</v>
      </c>
      <c r="AU21" s="153">
        <v>0</v>
      </c>
    </row>
    <row r="22" spans="1:47" ht="25.05" customHeight="1" x14ac:dyDescent="0.2">
      <c r="A22" s="95">
        <v>18</v>
      </c>
      <c r="B22" s="95" t="s">
        <v>100</v>
      </c>
      <c r="C22" s="153">
        <v>0</v>
      </c>
      <c r="D22" s="100"/>
      <c r="E22" s="131">
        <v>229858999</v>
      </c>
      <c r="F22" s="131">
        <v>0</v>
      </c>
      <c r="G22" s="46">
        <v>12799367</v>
      </c>
      <c r="H22" s="46">
        <v>0</v>
      </c>
      <c r="I22" s="46">
        <v>242658366</v>
      </c>
      <c r="J22" s="98">
        <v>228238528</v>
      </c>
      <c r="K22" s="46">
        <v>5035262</v>
      </c>
      <c r="L22" s="46">
        <v>0</v>
      </c>
      <c r="M22" s="46">
        <v>0</v>
      </c>
      <c r="N22" s="99">
        <v>233273790</v>
      </c>
      <c r="O22" s="120">
        <v>1620471</v>
      </c>
      <c r="P22" s="132">
        <v>9384576</v>
      </c>
      <c r="Q22" s="100">
        <v>9384576</v>
      </c>
      <c r="R22" s="100">
        <v>0</v>
      </c>
      <c r="S22" s="100" t="s">
        <v>100</v>
      </c>
      <c r="T22" s="136">
        <v>51275906</v>
      </c>
      <c r="U22" s="46">
        <v>0</v>
      </c>
      <c r="V22" s="46">
        <v>5035262</v>
      </c>
      <c r="W22" s="46">
        <v>0</v>
      </c>
      <c r="X22" s="46">
        <v>0</v>
      </c>
      <c r="Y22" s="46">
        <v>0</v>
      </c>
      <c r="Z22" s="139">
        <v>56311168</v>
      </c>
      <c r="AA22" s="98">
        <v>0</v>
      </c>
      <c r="AB22" s="46">
        <v>56311168</v>
      </c>
      <c r="AC22" s="46">
        <v>9384576</v>
      </c>
      <c r="AD22" s="46">
        <v>0</v>
      </c>
      <c r="AE22" s="46">
        <v>0</v>
      </c>
      <c r="AF22" s="100">
        <v>65695744</v>
      </c>
      <c r="AG22" s="98">
        <v>0</v>
      </c>
      <c r="AH22" s="46">
        <v>0</v>
      </c>
      <c r="AI22" s="46">
        <v>0</v>
      </c>
      <c r="AJ22" s="99">
        <v>0</v>
      </c>
      <c r="AK22" s="96">
        <v>65695744</v>
      </c>
      <c r="AP22" s="95" t="s">
        <v>100</v>
      </c>
      <c r="AQ22" s="169">
        <f t="shared" si="0"/>
        <v>1620.471</v>
      </c>
      <c r="AR22" s="169">
        <f t="shared" si="1"/>
        <v>9384.5759999999991</v>
      </c>
      <c r="AS22" s="169">
        <f t="shared" si="2"/>
        <v>51275.906000000003</v>
      </c>
      <c r="AT22" s="169">
        <f t="shared" si="3"/>
        <v>56311.167999999998</v>
      </c>
      <c r="AU22" s="153">
        <v>0</v>
      </c>
    </row>
    <row r="23" spans="1:47" ht="25.05" customHeight="1" x14ac:dyDescent="0.2">
      <c r="A23" s="95">
        <v>19</v>
      </c>
      <c r="B23" s="95" t="s">
        <v>101</v>
      </c>
      <c r="C23" s="153">
        <v>0</v>
      </c>
      <c r="D23" s="100"/>
      <c r="E23" s="131">
        <v>241484535</v>
      </c>
      <c r="F23" s="131">
        <v>0</v>
      </c>
      <c r="G23" s="46">
        <v>412640</v>
      </c>
      <c r="H23" s="46">
        <v>0</v>
      </c>
      <c r="I23" s="46">
        <v>241897175</v>
      </c>
      <c r="J23" s="98">
        <v>236522034</v>
      </c>
      <c r="K23" s="46">
        <v>26485</v>
      </c>
      <c r="L23" s="46">
        <v>0</v>
      </c>
      <c r="M23" s="46">
        <v>0</v>
      </c>
      <c r="N23" s="99">
        <v>236548519</v>
      </c>
      <c r="O23" s="120">
        <v>4962501</v>
      </c>
      <c r="P23" s="132">
        <v>5348656</v>
      </c>
      <c r="Q23" s="100">
        <v>5348656</v>
      </c>
      <c r="R23" s="100">
        <v>0</v>
      </c>
      <c r="S23" s="100" t="s">
        <v>101</v>
      </c>
      <c r="T23" s="136">
        <v>81255731</v>
      </c>
      <c r="U23" s="46">
        <v>0</v>
      </c>
      <c r="V23" s="46">
        <v>26485</v>
      </c>
      <c r="W23" s="46">
        <v>0</v>
      </c>
      <c r="X23" s="46">
        <v>0</v>
      </c>
      <c r="Y23" s="46">
        <v>0</v>
      </c>
      <c r="Z23" s="139">
        <v>81282216</v>
      </c>
      <c r="AA23" s="98">
        <v>0</v>
      </c>
      <c r="AB23" s="46">
        <v>81282216</v>
      </c>
      <c r="AC23" s="46">
        <v>5348656</v>
      </c>
      <c r="AD23" s="46">
        <v>0</v>
      </c>
      <c r="AE23" s="46">
        <v>0</v>
      </c>
      <c r="AF23" s="100">
        <v>86630872</v>
      </c>
      <c r="AG23" s="98">
        <v>0</v>
      </c>
      <c r="AH23" s="46">
        <v>0</v>
      </c>
      <c r="AI23" s="46">
        <v>0</v>
      </c>
      <c r="AJ23" s="99">
        <v>0</v>
      </c>
      <c r="AK23" s="96">
        <v>86630872</v>
      </c>
      <c r="AP23" s="95" t="s">
        <v>101</v>
      </c>
      <c r="AQ23" s="169">
        <f t="shared" si="0"/>
        <v>4962.5010000000002</v>
      </c>
      <c r="AR23" s="169">
        <f t="shared" si="1"/>
        <v>5348.6559999999999</v>
      </c>
      <c r="AS23" s="169">
        <f t="shared" si="2"/>
        <v>81255.731</v>
      </c>
      <c r="AT23" s="169">
        <f t="shared" si="3"/>
        <v>81282.216</v>
      </c>
      <c r="AU23" s="153">
        <v>0</v>
      </c>
    </row>
    <row r="24" spans="1:47" ht="25.05" customHeight="1" x14ac:dyDescent="0.2">
      <c r="A24" s="95">
        <v>20</v>
      </c>
      <c r="B24" s="95" t="s">
        <v>102</v>
      </c>
      <c r="C24" s="153">
        <v>13500000</v>
      </c>
      <c r="D24" s="100"/>
      <c r="E24" s="131">
        <v>834341634</v>
      </c>
      <c r="F24" s="131">
        <v>0</v>
      </c>
      <c r="G24" s="46">
        <v>62152606</v>
      </c>
      <c r="H24" s="46">
        <v>0</v>
      </c>
      <c r="I24" s="46">
        <v>896494240</v>
      </c>
      <c r="J24" s="98">
        <v>804219412</v>
      </c>
      <c r="K24" s="46">
        <v>30014649</v>
      </c>
      <c r="L24" s="46">
        <v>0</v>
      </c>
      <c r="M24" s="46">
        <v>0</v>
      </c>
      <c r="N24" s="99">
        <v>834234061</v>
      </c>
      <c r="O24" s="120">
        <v>30122222</v>
      </c>
      <c r="P24" s="132">
        <v>62260179</v>
      </c>
      <c r="Q24" s="100">
        <v>62260179</v>
      </c>
      <c r="R24" s="100">
        <v>0</v>
      </c>
      <c r="S24" s="100" t="s">
        <v>102</v>
      </c>
      <c r="T24" s="136">
        <v>206857692</v>
      </c>
      <c r="U24" s="46">
        <v>0</v>
      </c>
      <c r="V24" s="46">
        <v>30014649</v>
      </c>
      <c r="W24" s="46">
        <v>0</v>
      </c>
      <c r="X24" s="46">
        <v>0</v>
      </c>
      <c r="Y24" s="46">
        <v>0</v>
      </c>
      <c r="Z24" s="139">
        <v>236872341</v>
      </c>
      <c r="AA24" s="98">
        <v>0</v>
      </c>
      <c r="AB24" s="46">
        <v>236872341</v>
      </c>
      <c r="AC24" s="46">
        <v>62260179</v>
      </c>
      <c r="AD24" s="46">
        <v>0</v>
      </c>
      <c r="AE24" s="46">
        <v>0</v>
      </c>
      <c r="AF24" s="100">
        <v>299132520</v>
      </c>
      <c r="AG24" s="98">
        <v>0</v>
      </c>
      <c r="AH24" s="46">
        <v>0</v>
      </c>
      <c r="AI24" s="46">
        <v>0</v>
      </c>
      <c r="AJ24" s="99">
        <v>0</v>
      </c>
      <c r="AK24" s="96">
        <v>299132520</v>
      </c>
      <c r="AP24" s="95" t="s">
        <v>102</v>
      </c>
      <c r="AQ24" s="169">
        <f t="shared" si="0"/>
        <v>30122.222000000002</v>
      </c>
      <c r="AR24" s="169">
        <f t="shared" si="1"/>
        <v>62260.178999999996</v>
      </c>
      <c r="AS24" s="169">
        <f t="shared" si="2"/>
        <v>206857.69200000001</v>
      </c>
      <c r="AT24" s="169">
        <f t="shared" si="3"/>
        <v>236872.34099999999</v>
      </c>
      <c r="AU24" s="153">
        <v>13500000</v>
      </c>
    </row>
    <row r="25" spans="1:47" ht="25.05" customHeight="1" x14ac:dyDescent="0.2">
      <c r="A25" s="95">
        <v>21</v>
      </c>
      <c r="B25" s="95" t="s">
        <v>103</v>
      </c>
      <c r="C25" s="153">
        <v>3908481</v>
      </c>
      <c r="D25" s="100"/>
      <c r="E25" s="131">
        <v>794694792</v>
      </c>
      <c r="F25" s="131">
        <v>0</v>
      </c>
      <c r="G25" s="46">
        <v>0</v>
      </c>
      <c r="H25" s="46">
        <v>0</v>
      </c>
      <c r="I25" s="46">
        <v>794694792</v>
      </c>
      <c r="J25" s="98">
        <v>774160174</v>
      </c>
      <c r="K25" s="46">
        <v>0</v>
      </c>
      <c r="L25" s="46">
        <v>20706817</v>
      </c>
      <c r="M25" s="46">
        <v>0</v>
      </c>
      <c r="N25" s="99">
        <v>794866991</v>
      </c>
      <c r="O25" s="120">
        <v>20534618</v>
      </c>
      <c r="P25" s="132">
        <v>-172199</v>
      </c>
      <c r="Q25" s="100">
        <v>0</v>
      </c>
      <c r="R25" s="100">
        <v>0</v>
      </c>
      <c r="S25" s="100" t="s">
        <v>103</v>
      </c>
      <c r="T25" s="13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139">
        <v>0</v>
      </c>
      <c r="AA25" s="98">
        <v>0</v>
      </c>
      <c r="AB25" s="46">
        <v>0</v>
      </c>
      <c r="AC25" s="46">
        <v>0</v>
      </c>
      <c r="AD25" s="46">
        <v>0</v>
      </c>
      <c r="AE25" s="46">
        <v>0</v>
      </c>
      <c r="AF25" s="100">
        <v>0</v>
      </c>
      <c r="AG25" s="98">
        <v>172199</v>
      </c>
      <c r="AH25" s="46">
        <v>0</v>
      </c>
      <c r="AI25" s="46">
        <v>0</v>
      </c>
      <c r="AJ25" s="99">
        <v>172199</v>
      </c>
      <c r="AK25" s="96">
        <v>-172199</v>
      </c>
      <c r="AP25" s="95" t="s">
        <v>103</v>
      </c>
      <c r="AQ25" s="169">
        <f t="shared" si="0"/>
        <v>20534.617999999999</v>
      </c>
      <c r="AR25" s="169">
        <f t="shared" si="1"/>
        <v>-172.19900000000001</v>
      </c>
      <c r="AS25" s="169">
        <f t="shared" si="2"/>
        <v>0</v>
      </c>
      <c r="AT25" s="169">
        <f t="shared" si="3"/>
        <v>0</v>
      </c>
      <c r="AU25" s="153">
        <v>3908481</v>
      </c>
    </row>
    <row r="26" spans="1:47" ht="25.05" customHeight="1" x14ac:dyDescent="0.2">
      <c r="A26" s="95">
        <v>22</v>
      </c>
      <c r="B26" s="95" t="s">
        <v>104</v>
      </c>
      <c r="C26" s="153">
        <v>0</v>
      </c>
      <c r="D26" s="100"/>
      <c r="E26" s="131">
        <v>6701719622</v>
      </c>
      <c r="F26" s="131">
        <v>153930000</v>
      </c>
      <c r="G26" s="46">
        <v>102189362</v>
      </c>
      <c r="H26" s="46">
        <v>0</v>
      </c>
      <c r="I26" s="46">
        <v>6957838984</v>
      </c>
      <c r="J26" s="98">
        <v>6748030184</v>
      </c>
      <c r="K26" s="46">
        <v>91269261</v>
      </c>
      <c r="L26" s="46">
        <v>0</v>
      </c>
      <c r="M26" s="46">
        <v>0</v>
      </c>
      <c r="N26" s="99">
        <v>6839299445</v>
      </c>
      <c r="O26" s="120">
        <v>-46310562</v>
      </c>
      <c r="P26" s="132">
        <v>118539539</v>
      </c>
      <c r="Q26" s="100">
        <v>118539539</v>
      </c>
      <c r="R26" s="100">
        <v>0</v>
      </c>
      <c r="S26" s="100" t="s">
        <v>104</v>
      </c>
      <c r="T26" s="136">
        <v>712243411</v>
      </c>
      <c r="U26" s="46">
        <v>153930000</v>
      </c>
      <c r="V26" s="46">
        <v>91269261</v>
      </c>
      <c r="W26" s="46">
        <v>0</v>
      </c>
      <c r="X26" s="46">
        <v>0</v>
      </c>
      <c r="Y26" s="46">
        <v>0</v>
      </c>
      <c r="Z26" s="139">
        <v>649582672</v>
      </c>
      <c r="AA26" s="98">
        <v>0</v>
      </c>
      <c r="AB26" s="46">
        <v>649582672</v>
      </c>
      <c r="AC26" s="46">
        <v>118539539</v>
      </c>
      <c r="AD26" s="46">
        <v>0</v>
      </c>
      <c r="AE26" s="46">
        <v>0</v>
      </c>
      <c r="AF26" s="100">
        <v>768122211</v>
      </c>
      <c r="AG26" s="98">
        <v>0</v>
      </c>
      <c r="AH26" s="46">
        <v>0</v>
      </c>
      <c r="AI26" s="46">
        <v>0</v>
      </c>
      <c r="AJ26" s="99">
        <v>0</v>
      </c>
      <c r="AK26" s="96">
        <v>768122211</v>
      </c>
      <c r="AP26" s="95" t="s">
        <v>104</v>
      </c>
      <c r="AQ26" s="169">
        <f t="shared" si="0"/>
        <v>-46310.561999999998</v>
      </c>
      <c r="AR26" s="169">
        <f t="shared" si="1"/>
        <v>118539.539</v>
      </c>
      <c r="AS26" s="169">
        <f t="shared" si="2"/>
        <v>712243.41099999996</v>
      </c>
      <c r="AT26" s="169">
        <f t="shared" si="3"/>
        <v>649582.67200000002</v>
      </c>
      <c r="AU26" s="153">
        <v>0</v>
      </c>
    </row>
    <row r="27" spans="1:47" ht="27" customHeight="1" x14ac:dyDescent="0.2">
      <c r="A27" s="95">
        <v>23</v>
      </c>
      <c r="B27" s="95" t="s">
        <v>105</v>
      </c>
      <c r="C27" s="153">
        <v>0</v>
      </c>
      <c r="D27" s="100"/>
      <c r="E27" s="131">
        <v>2296322532</v>
      </c>
      <c r="F27" s="131">
        <v>61572000</v>
      </c>
      <c r="G27" s="46">
        <v>17878933</v>
      </c>
      <c r="H27" s="46">
        <v>0</v>
      </c>
      <c r="I27" s="46">
        <v>2375773465</v>
      </c>
      <c r="J27" s="98">
        <v>2319401189</v>
      </c>
      <c r="K27" s="46">
        <v>17583000</v>
      </c>
      <c r="L27" s="46">
        <v>0</v>
      </c>
      <c r="M27" s="46">
        <v>0</v>
      </c>
      <c r="N27" s="99">
        <v>2336984189</v>
      </c>
      <c r="O27" s="120">
        <v>-23078657</v>
      </c>
      <c r="P27" s="132">
        <v>38789276</v>
      </c>
      <c r="Q27" s="100">
        <v>38789276</v>
      </c>
      <c r="R27" s="100">
        <v>0</v>
      </c>
      <c r="S27" s="100" t="s">
        <v>105</v>
      </c>
      <c r="T27" s="136">
        <v>537743000</v>
      </c>
      <c r="U27" s="46">
        <v>61572000</v>
      </c>
      <c r="V27" s="46">
        <v>17583000</v>
      </c>
      <c r="W27" s="46">
        <v>0</v>
      </c>
      <c r="X27" s="46">
        <v>0</v>
      </c>
      <c r="Y27" s="46">
        <v>0</v>
      </c>
      <c r="Z27" s="139">
        <v>493754000</v>
      </c>
      <c r="AA27" s="98">
        <v>0</v>
      </c>
      <c r="AB27" s="46">
        <v>493754000</v>
      </c>
      <c r="AC27" s="46">
        <v>38789276</v>
      </c>
      <c r="AD27" s="46">
        <v>0</v>
      </c>
      <c r="AE27" s="46">
        <v>0</v>
      </c>
      <c r="AF27" s="100">
        <v>532543276</v>
      </c>
      <c r="AG27" s="98">
        <v>0</v>
      </c>
      <c r="AH27" s="46">
        <v>0</v>
      </c>
      <c r="AI27" s="46">
        <v>0</v>
      </c>
      <c r="AJ27" s="99">
        <v>0</v>
      </c>
      <c r="AK27" s="96">
        <v>532543276</v>
      </c>
      <c r="AP27" s="95" t="s">
        <v>105</v>
      </c>
      <c r="AQ27" s="169">
        <f t="shared" si="0"/>
        <v>-23078.656999999999</v>
      </c>
      <c r="AR27" s="169">
        <f t="shared" si="1"/>
        <v>38789.275999999998</v>
      </c>
      <c r="AS27" s="169">
        <f t="shared" si="2"/>
        <v>537743</v>
      </c>
      <c r="AT27" s="169">
        <f t="shared" si="3"/>
        <v>493754</v>
      </c>
      <c r="AU27" s="153">
        <v>0</v>
      </c>
    </row>
    <row r="28" spans="1:47" ht="25.05" customHeight="1" x14ac:dyDescent="0.2">
      <c r="A28" s="95">
        <v>24</v>
      </c>
      <c r="B28" s="95" t="s">
        <v>106</v>
      </c>
      <c r="C28" s="153">
        <v>0</v>
      </c>
      <c r="D28" s="100"/>
      <c r="E28" s="131">
        <v>2225674261</v>
      </c>
      <c r="F28" s="131">
        <v>987000</v>
      </c>
      <c r="G28" s="46">
        <v>569129</v>
      </c>
      <c r="H28" s="46">
        <v>0</v>
      </c>
      <c r="I28" s="46">
        <v>2227230390</v>
      </c>
      <c r="J28" s="98">
        <v>2224843099</v>
      </c>
      <c r="K28" s="46">
        <v>920523</v>
      </c>
      <c r="L28" s="46">
        <v>0</v>
      </c>
      <c r="M28" s="46">
        <v>0</v>
      </c>
      <c r="N28" s="99">
        <v>2225763622</v>
      </c>
      <c r="O28" s="120">
        <v>831162</v>
      </c>
      <c r="P28" s="132">
        <v>1466768</v>
      </c>
      <c r="Q28" s="100">
        <v>1466768</v>
      </c>
      <c r="R28" s="100">
        <v>0</v>
      </c>
      <c r="S28" s="100" t="s">
        <v>106</v>
      </c>
      <c r="T28" s="136">
        <v>196817907</v>
      </c>
      <c r="U28" s="46">
        <v>987000</v>
      </c>
      <c r="V28" s="46">
        <v>920523</v>
      </c>
      <c r="W28" s="46">
        <v>0</v>
      </c>
      <c r="X28" s="46">
        <v>0</v>
      </c>
      <c r="Y28" s="46">
        <v>0</v>
      </c>
      <c r="Z28" s="139">
        <v>196751430</v>
      </c>
      <c r="AA28" s="98">
        <v>0</v>
      </c>
      <c r="AB28" s="46">
        <v>196751430</v>
      </c>
      <c r="AC28" s="46">
        <v>1466768</v>
      </c>
      <c r="AD28" s="46">
        <v>0</v>
      </c>
      <c r="AE28" s="46">
        <v>0</v>
      </c>
      <c r="AF28" s="100">
        <v>198218198</v>
      </c>
      <c r="AG28" s="98">
        <v>0</v>
      </c>
      <c r="AH28" s="46">
        <v>0</v>
      </c>
      <c r="AI28" s="46">
        <v>0</v>
      </c>
      <c r="AJ28" s="99">
        <v>0</v>
      </c>
      <c r="AK28" s="96">
        <v>198218198</v>
      </c>
      <c r="AP28" s="95" t="s">
        <v>106</v>
      </c>
      <c r="AQ28" s="169">
        <f t="shared" si="0"/>
        <v>831.16200000000003</v>
      </c>
      <c r="AR28" s="169">
        <f t="shared" si="1"/>
        <v>1466.768</v>
      </c>
      <c r="AS28" s="169">
        <f t="shared" si="2"/>
        <v>196817.90700000001</v>
      </c>
      <c r="AT28" s="169">
        <f t="shared" si="3"/>
        <v>196751.43</v>
      </c>
      <c r="AU28" s="153">
        <v>0</v>
      </c>
    </row>
    <row r="29" spans="1:47" ht="25.05" customHeight="1" x14ac:dyDescent="0.2">
      <c r="A29" s="95">
        <v>25</v>
      </c>
      <c r="B29" s="95" t="s">
        <v>107</v>
      </c>
      <c r="C29" s="153">
        <v>0</v>
      </c>
      <c r="D29" s="100"/>
      <c r="E29" s="131">
        <v>3309720095</v>
      </c>
      <c r="F29" s="131">
        <v>15000000</v>
      </c>
      <c r="G29" s="46">
        <v>0</v>
      </c>
      <c r="H29" s="46">
        <v>0</v>
      </c>
      <c r="I29" s="46">
        <v>3324720095</v>
      </c>
      <c r="J29" s="98">
        <v>3312221639</v>
      </c>
      <c r="K29" s="46">
        <v>2138</v>
      </c>
      <c r="L29" s="46">
        <v>0</v>
      </c>
      <c r="M29" s="46">
        <v>0</v>
      </c>
      <c r="N29" s="99">
        <v>3312223777</v>
      </c>
      <c r="O29" s="120">
        <v>-2501544</v>
      </c>
      <c r="P29" s="132">
        <v>12496318</v>
      </c>
      <c r="Q29" s="100">
        <v>12496318</v>
      </c>
      <c r="R29" s="100">
        <v>0</v>
      </c>
      <c r="S29" s="100" t="s">
        <v>107</v>
      </c>
      <c r="T29" s="136">
        <v>202879592</v>
      </c>
      <c r="U29" s="46">
        <v>15000000</v>
      </c>
      <c r="V29" s="46">
        <v>2138</v>
      </c>
      <c r="W29" s="46">
        <v>0</v>
      </c>
      <c r="X29" s="46">
        <v>0</v>
      </c>
      <c r="Y29" s="46">
        <v>0</v>
      </c>
      <c r="Z29" s="139">
        <v>187881730</v>
      </c>
      <c r="AA29" s="98">
        <v>0</v>
      </c>
      <c r="AB29" s="46">
        <v>187881730</v>
      </c>
      <c r="AC29" s="46">
        <v>12496318</v>
      </c>
      <c r="AD29" s="46">
        <v>0</v>
      </c>
      <c r="AE29" s="46">
        <v>0</v>
      </c>
      <c r="AF29" s="100">
        <v>200378048</v>
      </c>
      <c r="AG29" s="98">
        <v>0</v>
      </c>
      <c r="AH29" s="46">
        <v>0</v>
      </c>
      <c r="AI29" s="46">
        <v>0</v>
      </c>
      <c r="AJ29" s="99">
        <v>0</v>
      </c>
      <c r="AK29" s="96">
        <v>200378048</v>
      </c>
      <c r="AP29" s="95" t="s">
        <v>107</v>
      </c>
      <c r="AQ29" s="169">
        <f t="shared" si="0"/>
        <v>-2501.5439999999999</v>
      </c>
      <c r="AR29" s="169">
        <f t="shared" si="1"/>
        <v>12496.317999999999</v>
      </c>
      <c r="AS29" s="169">
        <f t="shared" si="2"/>
        <v>202879.592</v>
      </c>
      <c r="AT29" s="169">
        <f t="shared" si="3"/>
        <v>187881.73</v>
      </c>
      <c r="AU29" s="153">
        <v>0</v>
      </c>
    </row>
    <row r="30" spans="1:47" ht="25.05" customHeight="1" x14ac:dyDescent="0.2">
      <c r="A30" s="95">
        <v>26</v>
      </c>
      <c r="B30" s="95" t="s">
        <v>108</v>
      </c>
      <c r="C30" s="153">
        <v>0</v>
      </c>
      <c r="D30" s="100"/>
      <c r="E30" s="131">
        <v>1835550297</v>
      </c>
      <c r="F30" s="131">
        <v>0</v>
      </c>
      <c r="G30" s="46">
        <v>14990809</v>
      </c>
      <c r="H30" s="46">
        <v>0</v>
      </c>
      <c r="I30" s="46">
        <v>1850541106</v>
      </c>
      <c r="J30" s="98">
        <v>1837561820</v>
      </c>
      <c r="K30" s="46">
        <v>219465</v>
      </c>
      <c r="L30" s="46">
        <v>0</v>
      </c>
      <c r="M30" s="46">
        <v>0</v>
      </c>
      <c r="N30" s="99">
        <v>1837781285</v>
      </c>
      <c r="O30" s="120">
        <v>-2011523</v>
      </c>
      <c r="P30" s="132">
        <v>12759821</v>
      </c>
      <c r="Q30" s="100">
        <v>12759821</v>
      </c>
      <c r="R30" s="100">
        <v>0</v>
      </c>
      <c r="S30" s="100" t="s">
        <v>108</v>
      </c>
      <c r="T30" s="136">
        <v>391231013</v>
      </c>
      <c r="U30" s="46">
        <v>0</v>
      </c>
      <c r="V30" s="46">
        <v>219465</v>
      </c>
      <c r="W30" s="46">
        <v>0</v>
      </c>
      <c r="X30" s="46">
        <v>0</v>
      </c>
      <c r="Y30" s="46">
        <v>0</v>
      </c>
      <c r="Z30" s="139">
        <v>391450478</v>
      </c>
      <c r="AA30" s="98">
        <v>0</v>
      </c>
      <c r="AB30" s="46">
        <v>391450478</v>
      </c>
      <c r="AC30" s="46">
        <v>12759821</v>
      </c>
      <c r="AD30" s="46">
        <v>0</v>
      </c>
      <c r="AE30" s="46">
        <v>0</v>
      </c>
      <c r="AF30" s="100">
        <v>404210299</v>
      </c>
      <c r="AG30" s="98">
        <v>0</v>
      </c>
      <c r="AH30" s="46">
        <v>0</v>
      </c>
      <c r="AI30" s="46">
        <v>0</v>
      </c>
      <c r="AJ30" s="99">
        <v>0</v>
      </c>
      <c r="AK30" s="96">
        <v>404210299</v>
      </c>
      <c r="AP30" s="95" t="s">
        <v>108</v>
      </c>
      <c r="AQ30" s="169">
        <f t="shared" si="0"/>
        <v>-2011.5229999999999</v>
      </c>
      <c r="AR30" s="169">
        <f t="shared" si="1"/>
        <v>12759.821</v>
      </c>
      <c r="AS30" s="169">
        <f t="shared" si="2"/>
        <v>391231.01299999998</v>
      </c>
      <c r="AT30" s="169">
        <f t="shared" si="3"/>
        <v>391450.478</v>
      </c>
      <c r="AU30" s="153">
        <v>0</v>
      </c>
    </row>
    <row r="31" spans="1:47" ht="25.05" customHeight="1" x14ac:dyDescent="0.2">
      <c r="A31" s="95">
        <v>27</v>
      </c>
      <c r="B31" s="95" t="s">
        <v>109</v>
      </c>
      <c r="C31" s="153">
        <v>0</v>
      </c>
      <c r="D31" s="100"/>
      <c r="E31" s="131">
        <v>1046596573</v>
      </c>
      <c r="F31" s="131">
        <v>0</v>
      </c>
      <c r="G31" s="46">
        <v>74039000</v>
      </c>
      <c r="H31" s="46">
        <v>0</v>
      </c>
      <c r="I31" s="46">
        <v>1120635573</v>
      </c>
      <c r="J31" s="98">
        <v>1034942495</v>
      </c>
      <c r="K31" s="46">
        <v>0</v>
      </c>
      <c r="L31" s="46">
        <v>0</v>
      </c>
      <c r="M31" s="46">
        <v>0</v>
      </c>
      <c r="N31" s="99">
        <v>1034942495</v>
      </c>
      <c r="O31" s="120">
        <v>11654078</v>
      </c>
      <c r="P31" s="132">
        <v>85693078</v>
      </c>
      <c r="Q31" s="100">
        <v>85693078</v>
      </c>
      <c r="R31" s="100">
        <v>0</v>
      </c>
      <c r="S31" s="100" t="s">
        <v>109</v>
      </c>
      <c r="T31" s="13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139">
        <v>0</v>
      </c>
      <c r="AA31" s="98">
        <v>0</v>
      </c>
      <c r="AB31" s="46">
        <v>0</v>
      </c>
      <c r="AC31" s="46">
        <v>85693078</v>
      </c>
      <c r="AD31" s="46">
        <v>0</v>
      </c>
      <c r="AE31" s="46">
        <v>0</v>
      </c>
      <c r="AF31" s="100">
        <v>85693078</v>
      </c>
      <c r="AG31" s="98">
        <v>0</v>
      </c>
      <c r="AH31" s="46">
        <v>0</v>
      </c>
      <c r="AI31" s="46">
        <v>0</v>
      </c>
      <c r="AJ31" s="99">
        <v>0</v>
      </c>
      <c r="AK31" s="96">
        <v>85693078</v>
      </c>
      <c r="AP31" s="95" t="s">
        <v>109</v>
      </c>
      <c r="AQ31" s="169">
        <f t="shared" si="0"/>
        <v>11654.078</v>
      </c>
      <c r="AR31" s="169">
        <f t="shared" si="1"/>
        <v>85693.077999999994</v>
      </c>
      <c r="AS31" s="169">
        <f t="shared" si="2"/>
        <v>0</v>
      </c>
      <c r="AT31" s="169">
        <f t="shared" si="3"/>
        <v>0</v>
      </c>
      <c r="AU31" s="153">
        <v>0</v>
      </c>
    </row>
    <row r="32" spans="1:47" ht="25.05" customHeight="1" x14ac:dyDescent="0.2">
      <c r="A32" s="95">
        <v>28</v>
      </c>
      <c r="B32" s="95" t="s">
        <v>110</v>
      </c>
      <c r="C32" s="153">
        <v>0</v>
      </c>
      <c r="D32" s="100"/>
      <c r="E32" s="131">
        <v>1837456502</v>
      </c>
      <c r="F32" s="131">
        <v>0</v>
      </c>
      <c r="G32" s="46">
        <v>0</v>
      </c>
      <c r="H32" s="46">
        <v>0</v>
      </c>
      <c r="I32" s="46">
        <v>1837456502</v>
      </c>
      <c r="J32" s="98">
        <v>1789692428</v>
      </c>
      <c r="K32" s="46">
        <v>2610689</v>
      </c>
      <c r="L32" s="46">
        <v>0</v>
      </c>
      <c r="M32" s="46">
        <v>5257</v>
      </c>
      <c r="N32" s="99">
        <v>1792308374</v>
      </c>
      <c r="O32" s="120">
        <v>47764074</v>
      </c>
      <c r="P32" s="132">
        <v>45148128</v>
      </c>
      <c r="Q32" s="100">
        <v>0</v>
      </c>
      <c r="R32" s="100">
        <v>45148128</v>
      </c>
      <c r="S32" s="100" t="s">
        <v>110</v>
      </c>
      <c r="T32" s="136">
        <v>258058979</v>
      </c>
      <c r="U32" s="46">
        <v>0</v>
      </c>
      <c r="V32" s="46">
        <v>2610689</v>
      </c>
      <c r="W32" s="46">
        <v>45148128</v>
      </c>
      <c r="X32" s="46">
        <v>0</v>
      </c>
      <c r="Y32" s="46">
        <v>0</v>
      </c>
      <c r="Z32" s="139">
        <v>305817796</v>
      </c>
      <c r="AA32" s="98">
        <v>0</v>
      </c>
      <c r="AB32" s="46">
        <v>305817796</v>
      </c>
      <c r="AC32" s="46">
        <v>0</v>
      </c>
      <c r="AD32" s="46">
        <v>0</v>
      </c>
      <c r="AE32" s="46">
        <v>0</v>
      </c>
      <c r="AF32" s="100">
        <v>305817796</v>
      </c>
      <c r="AG32" s="98">
        <v>0</v>
      </c>
      <c r="AH32" s="46">
        <v>0</v>
      </c>
      <c r="AI32" s="46">
        <v>0</v>
      </c>
      <c r="AJ32" s="99">
        <v>0</v>
      </c>
      <c r="AK32" s="96">
        <v>305817796</v>
      </c>
      <c r="AP32" s="95" t="s">
        <v>110</v>
      </c>
      <c r="AQ32" s="169">
        <f t="shared" si="0"/>
        <v>47764.074000000001</v>
      </c>
      <c r="AR32" s="169">
        <f t="shared" si="1"/>
        <v>45148.127999999997</v>
      </c>
      <c r="AS32" s="169">
        <f t="shared" si="2"/>
        <v>258058.97899999999</v>
      </c>
      <c r="AT32" s="169">
        <f t="shared" si="3"/>
        <v>305817.79599999997</v>
      </c>
      <c r="AU32" s="153">
        <v>0</v>
      </c>
    </row>
    <row r="33" spans="1:47" ht="25.05" customHeight="1" x14ac:dyDescent="0.2">
      <c r="A33" s="95">
        <v>29</v>
      </c>
      <c r="B33" s="95" t="s">
        <v>111</v>
      </c>
      <c r="C33" s="153">
        <v>0</v>
      </c>
      <c r="D33" s="100"/>
      <c r="E33" s="131">
        <v>671173316</v>
      </c>
      <c r="F33" s="131">
        <v>0</v>
      </c>
      <c r="G33" s="46">
        <v>5833142</v>
      </c>
      <c r="H33" s="46">
        <v>0</v>
      </c>
      <c r="I33" s="46">
        <v>677006458</v>
      </c>
      <c r="J33" s="98">
        <v>661663405</v>
      </c>
      <c r="K33" s="46">
        <v>5838000</v>
      </c>
      <c r="L33" s="46">
        <v>0</v>
      </c>
      <c r="M33" s="46">
        <v>0</v>
      </c>
      <c r="N33" s="99">
        <v>667501405</v>
      </c>
      <c r="O33" s="120">
        <v>9509911</v>
      </c>
      <c r="P33" s="132">
        <v>9505053</v>
      </c>
      <c r="Q33" s="100">
        <v>9505053</v>
      </c>
      <c r="R33" s="100">
        <v>0</v>
      </c>
      <c r="S33" s="100" t="s">
        <v>111</v>
      </c>
      <c r="T33" s="136">
        <v>48575374</v>
      </c>
      <c r="U33" s="46">
        <v>0</v>
      </c>
      <c r="V33" s="46">
        <v>5838000</v>
      </c>
      <c r="W33" s="46">
        <v>0</v>
      </c>
      <c r="X33" s="46">
        <v>0</v>
      </c>
      <c r="Y33" s="46">
        <v>0</v>
      </c>
      <c r="Z33" s="139">
        <v>54413374</v>
      </c>
      <c r="AA33" s="98">
        <v>0</v>
      </c>
      <c r="AB33" s="46">
        <v>54413374</v>
      </c>
      <c r="AC33" s="46">
        <v>9505053</v>
      </c>
      <c r="AD33" s="46">
        <v>0</v>
      </c>
      <c r="AE33" s="46">
        <v>0</v>
      </c>
      <c r="AF33" s="100">
        <v>63918427</v>
      </c>
      <c r="AG33" s="98">
        <v>0</v>
      </c>
      <c r="AH33" s="46">
        <v>0</v>
      </c>
      <c r="AI33" s="46">
        <v>0</v>
      </c>
      <c r="AJ33" s="99">
        <v>0</v>
      </c>
      <c r="AK33" s="96">
        <v>63918427</v>
      </c>
      <c r="AP33" s="95" t="s">
        <v>111</v>
      </c>
      <c r="AQ33" s="169">
        <f t="shared" si="0"/>
        <v>9509.9110000000001</v>
      </c>
      <c r="AR33" s="169">
        <f t="shared" si="1"/>
        <v>9505.0529999999999</v>
      </c>
      <c r="AS33" s="169">
        <f t="shared" si="2"/>
        <v>48575.374000000003</v>
      </c>
      <c r="AT33" s="169">
        <f t="shared" si="3"/>
        <v>54413.374000000003</v>
      </c>
      <c r="AU33" s="153">
        <v>0</v>
      </c>
    </row>
    <row r="34" spans="1:47" ht="25.05" customHeight="1" x14ac:dyDescent="0.2">
      <c r="A34" s="95">
        <v>30</v>
      </c>
      <c r="B34" s="95" t="s">
        <v>112</v>
      </c>
      <c r="C34" s="153">
        <v>0</v>
      </c>
      <c r="D34" s="100"/>
      <c r="E34" s="131">
        <v>95792164</v>
      </c>
      <c r="F34" s="131">
        <v>0</v>
      </c>
      <c r="G34" s="46">
        <v>6908225</v>
      </c>
      <c r="H34" s="46">
        <v>0</v>
      </c>
      <c r="I34" s="46">
        <v>102700389</v>
      </c>
      <c r="J34" s="98">
        <v>94412068</v>
      </c>
      <c r="K34" s="46">
        <v>0</v>
      </c>
      <c r="L34" s="46">
        <v>0</v>
      </c>
      <c r="M34" s="46">
        <v>0</v>
      </c>
      <c r="N34" s="99">
        <v>94412068</v>
      </c>
      <c r="O34" s="120">
        <v>1380096</v>
      </c>
      <c r="P34" s="132">
        <v>8288321</v>
      </c>
      <c r="Q34" s="100">
        <v>8288321</v>
      </c>
      <c r="R34" s="100">
        <v>0</v>
      </c>
      <c r="S34" s="100" t="s">
        <v>112</v>
      </c>
      <c r="T34" s="136">
        <v>38498093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139">
        <v>38498093</v>
      </c>
      <c r="AA34" s="98">
        <v>0</v>
      </c>
      <c r="AB34" s="46">
        <v>38498093</v>
      </c>
      <c r="AC34" s="46">
        <v>8288321</v>
      </c>
      <c r="AD34" s="46">
        <v>0</v>
      </c>
      <c r="AE34" s="46">
        <v>0</v>
      </c>
      <c r="AF34" s="100">
        <v>46786414</v>
      </c>
      <c r="AG34" s="98">
        <v>0</v>
      </c>
      <c r="AH34" s="46">
        <v>0</v>
      </c>
      <c r="AI34" s="46">
        <v>0</v>
      </c>
      <c r="AJ34" s="99">
        <v>0</v>
      </c>
      <c r="AK34" s="96">
        <v>46786414</v>
      </c>
      <c r="AP34" s="95" t="s">
        <v>112</v>
      </c>
      <c r="AQ34" s="169">
        <f t="shared" si="0"/>
        <v>1380.096</v>
      </c>
      <c r="AR34" s="169">
        <f t="shared" si="1"/>
        <v>8288.3209999999999</v>
      </c>
      <c r="AS34" s="169">
        <f t="shared" si="2"/>
        <v>38498.093000000001</v>
      </c>
      <c r="AT34" s="169">
        <f t="shared" si="3"/>
        <v>38498.093000000001</v>
      </c>
      <c r="AU34" s="153">
        <v>0</v>
      </c>
    </row>
    <row r="35" spans="1:47" ht="25.05" customHeight="1" x14ac:dyDescent="0.2">
      <c r="A35" s="95">
        <v>31</v>
      </c>
      <c r="B35" s="95" t="s">
        <v>113</v>
      </c>
      <c r="C35" s="153">
        <v>0</v>
      </c>
      <c r="D35" s="100"/>
      <c r="E35" s="131">
        <v>212331649</v>
      </c>
      <c r="F35" s="131">
        <v>0</v>
      </c>
      <c r="G35" s="46">
        <v>13892074</v>
      </c>
      <c r="H35" s="46">
        <v>0</v>
      </c>
      <c r="I35" s="46">
        <v>226223723</v>
      </c>
      <c r="J35" s="98">
        <v>211009162</v>
      </c>
      <c r="K35" s="46">
        <v>127955</v>
      </c>
      <c r="L35" s="46">
        <v>0</v>
      </c>
      <c r="M35" s="46">
        <v>0</v>
      </c>
      <c r="N35" s="99">
        <v>211137117</v>
      </c>
      <c r="O35" s="120">
        <v>1322487</v>
      </c>
      <c r="P35" s="132">
        <v>15086606</v>
      </c>
      <c r="Q35" s="100">
        <v>15086606</v>
      </c>
      <c r="R35" s="100">
        <v>0</v>
      </c>
      <c r="S35" s="100" t="s">
        <v>113</v>
      </c>
      <c r="T35" s="136">
        <v>88647488</v>
      </c>
      <c r="U35" s="46">
        <v>0</v>
      </c>
      <c r="V35" s="46">
        <v>127955</v>
      </c>
      <c r="W35" s="46">
        <v>0</v>
      </c>
      <c r="X35" s="46">
        <v>0</v>
      </c>
      <c r="Y35" s="46">
        <v>0</v>
      </c>
      <c r="Z35" s="139">
        <v>88775443</v>
      </c>
      <c r="AA35" s="98">
        <v>0</v>
      </c>
      <c r="AB35" s="46">
        <v>88775443</v>
      </c>
      <c r="AC35" s="46">
        <v>15086606</v>
      </c>
      <c r="AD35" s="46">
        <v>0</v>
      </c>
      <c r="AE35" s="46">
        <v>0</v>
      </c>
      <c r="AF35" s="100">
        <v>103862049</v>
      </c>
      <c r="AG35" s="98">
        <v>0</v>
      </c>
      <c r="AH35" s="46">
        <v>0</v>
      </c>
      <c r="AI35" s="46">
        <v>0</v>
      </c>
      <c r="AJ35" s="99">
        <v>0</v>
      </c>
      <c r="AK35" s="96">
        <v>103862049</v>
      </c>
      <c r="AP35" s="95" t="s">
        <v>113</v>
      </c>
      <c r="AQ35" s="169">
        <f t="shared" si="0"/>
        <v>1322.4870000000001</v>
      </c>
      <c r="AR35" s="169">
        <f t="shared" si="1"/>
        <v>15086.606</v>
      </c>
      <c r="AS35" s="169">
        <f t="shared" si="2"/>
        <v>88647.487999999998</v>
      </c>
      <c r="AT35" s="169">
        <f t="shared" si="3"/>
        <v>88775.442999999999</v>
      </c>
      <c r="AU35" s="153">
        <v>0</v>
      </c>
    </row>
    <row r="36" spans="1:47" ht="25.05" customHeight="1" x14ac:dyDescent="0.2">
      <c r="A36" s="95">
        <v>32</v>
      </c>
      <c r="B36" s="95" t="s">
        <v>114</v>
      </c>
      <c r="C36" s="153">
        <v>0</v>
      </c>
      <c r="D36" s="100"/>
      <c r="E36" s="131">
        <v>60155838</v>
      </c>
      <c r="F36" s="131">
        <v>0</v>
      </c>
      <c r="G36" s="46">
        <v>899128</v>
      </c>
      <c r="H36" s="46">
        <v>0</v>
      </c>
      <c r="I36" s="46">
        <v>61054966</v>
      </c>
      <c r="J36" s="98">
        <v>58339886</v>
      </c>
      <c r="K36" s="46">
        <v>0</v>
      </c>
      <c r="L36" s="46">
        <v>0</v>
      </c>
      <c r="M36" s="46">
        <v>0</v>
      </c>
      <c r="N36" s="99">
        <v>58339886</v>
      </c>
      <c r="O36" s="120">
        <v>1815952</v>
      </c>
      <c r="P36" s="132">
        <v>2715080</v>
      </c>
      <c r="Q36" s="100">
        <v>2715080</v>
      </c>
      <c r="R36" s="100">
        <v>0</v>
      </c>
      <c r="S36" s="100" t="s">
        <v>114</v>
      </c>
      <c r="T36" s="13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139">
        <v>0</v>
      </c>
      <c r="AA36" s="98">
        <v>0</v>
      </c>
      <c r="AB36" s="46">
        <v>0</v>
      </c>
      <c r="AC36" s="46">
        <v>2715080</v>
      </c>
      <c r="AD36" s="46">
        <v>0</v>
      </c>
      <c r="AE36" s="46">
        <v>0</v>
      </c>
      <c r="AF36" s="100">
        <v>2715080</v>
      </c>
      <c r="AG36" s="98">
        <v>0</v>
      </c>
      <c r="AH36" s="46">
        <v>0</v>
      </c>
      <c r="AI36" s="46">
        <v>0</v>
      </c>
      <c r="AJ36" s="99">
        <v>0</v>
      </c>
      <c r="AK36" s="96">
        <v>2715080</v>
      </c>
      <c r="AP36" s="95" t="s">
        <v>114</v>
      </c>
      <c r="AQ36" s="169">
        <f t="shared" si="0"/>
        <v>1815.952</v>
      </c>
      <c r="AR36" s="169">
        <f t="shared" si="1"/>
        <v>2715.08</v>
      </c>
      <c r="AS36" s="169">
        <f t="shared" si="2"/>
        <v>0</v>
      </c>
      <c r="AT36" s="169">
        <f t="shared" si="3"/>
        <v>0</v>
      </c>
      <c r="AU36" s="153">
        <v>0</v>
      </c>
    </row>
    <row r="37" spans="1:47" ht="25.05" customHeight="1" x14ac:dyDescent="0.2">
      <c r="A37" s="95">
        <v>33</v>
      </c>
      <c r="B37" s="95" t="s">
        <v>115</v>
      </c>
      <c r="C37" s="153">
        <v>0</v>
      </c>
      <c r="D37" s="100"/>
      <c r="E37" s="131">
        <v>447013759</v>
      </c>
      <c r="F37" s="131">
        <v>0</v>
      </c>
      <c r="G37" s="46">
        <v>1066481</v>
      </c>
      <c r="H37" s="46">
        <v>0</v>
      </c>
      <c r="I37" s="46">
        <v>448080240</v>
      </c>
      <c r="J37" s="98">
        <v>446834691</v>
      </c>
      <c r="K37" s="46">
        <v>41</v>
      </c>
      <c r="L37" s="46">
        <v>0</v>
      </c>
      <c r="M37" s="46">
        <v>0</v>
      </c>
      <c r="N37" s="99">
        <v>446834732</v>
      </c>
      <c r="O37" s="120">
        <v>179068</v>
      </c>
      <c r="P37" s="132">
        <v>1245508</v>
      </c>
      <c r="Q37" s="100">
        <v>1245508</v>
      </c>
      <c r="R37" s="100">
        <v>0</v>
      </c>
      <c r="S37" s="100" t="s">
        <v>115</v>
      </c>
      <c r="T37" s="136">
        <v>5500000</v>
      </c>
      <c r="U37" s="46">
        <v>0</v>
      </c>
      <c r="V37" s="46">
        <v>41</v>
      </c>
      <c r="W37" s="46">
        <v>0</v>
      </c>
      <c r="X37" s="46">
        <v>0</v>
      </c>
      <c r="Y37" s="46">
        <v>0</v>
      </c>
      <c r="Z37" s="139">
        <v>5500041</v>
      </c>
      <c r="AA37" s="98">
        <v>0</v>
      </c>
      <c r="AB37" s="46">
        <v>5500041</v>
      </c>
      <c r="AC37" s="46">
        <v>1245508</v>
      </c>
      <c r="AD37" s="46">
        <v>0</v>
      </c>
      <c r="AE37" s="46">
        <v>0</v>
      </c>
      <c r="AF37" s="100">
        <v>6745549</v>
      </c>
      <c r="AG37" s="98">
        <v>0</v>
      </c>
      <c r="AH37" s="46">
        <v>0</v>
      </c>
      <c r="AI37" s="46">
        <v>0</v>
      </c>
      <c r="AJ37" s="99">
        <v>0</v>
      </c>
      <c r="AK37" s="96">
        <v>6745549</v>
      </c>
      <c r="AP37" s="95" t="s">
        <v>115</v>
      </c>
      <c r="AQ37" s="169">
        <f t="shared" si="0"/>
        <v>179.06800000000001</v>
      </c>
      <c r="AR37" s="169">
        <f t="shared" si="1"/>
        <v>1245.508</v>
      </c>
      <c r="AS37" s="169">
        <f t="shared" si="2"/>
        <v>5500</v>
      </c>
      <c r="AT37" s="169">
        <f t="shared" si="3"/>
        <v>5500.0410000000002</v>
      </c>
      <c r="AU37" s="153">
        <v>0</v>
      </c>
    </row>
    <row r="38" spans="1:47" ht="25.05" customHeight="1" x14ac:dyDescent="0.2">
      <c r="A38" s="95">
        <v>34</v>
      </c>
      <c r="B38" s="95" t="s">
        <v>116</v>
      </c>
      <c r="C38" s="153">
        <v>0</v>
      </c>
      <c r="D38" s="100"/>
      <c r="E38" s="131">
        <v>130915046</v>
      </c>
      <c r="F38" s="131">
        <v>0</v>
      </c>
      <c r="G38" s="46">
        <v>577754</v>
      </c>
      <c r="H38" s="46">
        <v>0</v>
      </c>
      <c r="I38" s="46">
        <v>131492800</v>
      </c>
      <c r="J38" s="98">
        <v>130945299</v>
      </c>
      <c r="K38" s="46">
        <v>389</v>
      </c>
      <c r="L38" s="46">
        <v>0</v>
      </c>
      <c r="M38" s="46">
        <v>0</v>
      </c>
      <c r="N38" s="99">
        <v>130945688</v>
      </c>
      <c r="O38" s="120">
        <v>-30253</v>
      </c>
      <c r="P38" s="132">
        <v>547112</v>
      </c>
      <c r="Q38" s="100">
        <v>547112</v>
      </c>
      <c r="R38" s="100">
        <v>0</v>
      </c>
      <c r="S38" s="100" t="s">
        <v>116</v>
      </c>
      <c r="T38" s="136">
        <v>11864803</v>
      </c>
      <c r="U38" s="46">
        <v>0</v>
      </c>
      <c r="V38" s="46">
        <v>389</v>
      </c>
      <c r="W38" s="46">
        <v>0</v>
      </c>
      <c r="X38" s="46">
        <v>0</v>
      </c>
      <c r="Y38" s="46">
        <v>0</v>
      </c>
      <c r="Z38" s="139">
        <v>11865192</v>
      </c>
      <c r="AA38" s="98">
        <v>0</v>
      </c>
      <c r="AB38" s="46">
        <v>11865192</v>
      </c>
      <c r="AC38" s="46">
        <v>547112</v>
      </c>
      <c r="AD38" s="46">
        <v>0</v>
      </c>
      <c r="AE38" s="46">
        <v>0</v>
      </c>
      <c r="AF38" s="100">
        <v>12412304</v>
      </c>
      <c r="AG38" s="98">
        <v>0</v>
      </c>
      <c r="AH38" s="46">
        <v>0</v>
      </c>
      <c r="AI38" s="46">
        <v>0</v>
      </c>
      <c r="AJ38" s="99">
        <v>0</v>
      </c>
      <c r="AK38" s="96">
        <v>12412304</v>
      </c>
      <c r="AP38" s="95" t="s">
        <v>116</v>
      </c>
      <c r="AQ38" s="169">
        <f t="shared" si="0"/>
        <v>-30.253</v>
      </c>
      <c r="AR38" s="169">
        <f t="shared" si="1"/>
        <v>547.11199999999997</v>
      </c>
      <c r="AS38" s="169">
        <f t="shared" si="2"/>
        <v>11864.803</v>
      </c>
      <c r="AT38" s="169">
        <f t="shared" si="3"/>
        <v>11865.191999999999</v>
      </c>
      <c r="AU38" s="153">
        <v>0</v>
      </c>
    </row>
    <row r="39" spans="1:47" ht="25.05" customHeight="1" x14ac:dyDescent="0.2">
      <c r="A39" s="95">
        <v>35</v>
      </c>
      <c r="B39" s="95" t="s">
        <v>117</v>
      </c>
      <c r="C39" s="153">
        <v>0</v>
      </c>
      <c r="D39" s="100"/>
      <c r="E39" s="131">
        <v>75150084</v>
      </c>
      <c r="F39" s="131">
        <v>0</v>
      </c>
      <c r="G39" s="46">
        <v>3959268</v>
      </c>
      <c r="H39" s="46">
        <v>0</v>
      </c>
      <c r="I39" s="46">
        <v>79109352</v>
      </c>
      <c r="J39" s="98">
        <v>75987799</v>
      </c>
      <c r="K39" s="46">
        <v>1000</v>
      </c>
      <c r="L39" s="46">
        <v>0</v>
      </c>
      <c r="M39" s="46">
        <v>0</v>
      </c>
      <c r="N39" s="99">
        <v>75988799</v>
      </c>
      <c r="O39" s="120">
        <v>-837715</v>
      </c>
      <c r="P39" s="132">
        <v>3120553</v>
      </c>
      <c r="Q39" s="100">
        <v>3120553</v>
      </c>
      <c r="R39" s="100">
        <v>0</v>
      </c>
      <c r="S39" s="100" t="s">
        <v>117</v>
      </c>
      <c r="T39" s="136">
        <v>8000000</v>
      </c>
      <c r="U39" s="46">
        <v>0</v>
      </c>
      <c r="V39" s="46">
        <v>1000</v>
      </c>
      <c r="W39" s="46">
        <v>0</v>
      </c>
      <c r="X39" s="46">
        <v>0</v>
      </c>
      <c r="Y39" s="46">
        <v>0</v>
      </c>
      <c r="Z39" s="139">
        <v>8001000</v>
      </c>
      <c r="AA39" s="98">
        <v>0</v>
      </c>
      <c r="AB39" s="46">
        <v>8001000</v>
      </c>
      <c r="AC39" s="46">
        <v>3120553</v>
      </c>
      <c r="AD39" s="46">
        <v>0</v>
      </c>
      <c r="AE39" s="46">
        <v>0</v>
      </c>
      <c r="AF39" s="100">
        <v>11121553</v>
      </c>
      <c r="AG39" s="98">
        <v>0</v>
      </c>
      <c r="AH39" s="46">
        <v>0</v>
      </c>
      <c r="AI39" s="46">
        <v>0</v>
      </c>
      <c r="AJ39" s="99">
        <v>0</v>
      </c>
      <c r="AK39" s="96">
        <v>11121553</v>
      </c>
      <c r="AP39" s="95" t="s">
        <v>117</v>
      </c>
      <c r="AQ39" s="169">
        <f t="shared" si="0"/>
        <v>-837.71500000000003</v>
      </c>
      <c r="AR39" s="169">
        <f t="shared" si="1"/>
        <v>3120.5529999999999</v>
      </c>
      <c r="AS39" s="169">
        <f t="shared" si="2"/>
        <v>8000</v>
      </c>
      <c r="AT39" s="169">
        <f t="shared" si="3"/>
        <v>8001</v>
      </c>
      <c r="AU39" s="153">
        <v>0</v>
      </c>
    </row>
    <row r="40" spans="1:47" ht="25.05" customHeight="1" x14ac:dyDescent="0.2">
      <c r="A40" s="95">
        <v>36</v>
      </c>
      <c r="B40" s="95" t="s">
        <v>118</v>
      </c>
      <c r="C40" s="153">
        <v>0</v>
      </c>
      <c r="D40" s="100"/>
      <c r="E40" s="131">
        <v>196326582</v>
      </c>
      <c r="F40" s="131">
        <v>0</v>
      </c>
      <c r="G40" s="46">
        <v>19167267</v>
      </c>
      <c r="H40" s="46">
        <v>0</v>
      </c>
      <c r="I40" s="46">
        <v>215493849</v>
      </c>
      <c r="J40" s="98">
        <v>200587285</v>
      </c>
      <c r="K40" s="46">
        <v>185000</v>
      </c>
      <c r="L40" s="46">
        <v>0</v>
      </c>
      <c r="M40" s="46">
        <v>0</v>
      </c>
      <c r="N40" s="99">
        <v>200772285</v>
      </c>
      <c r="O40" s="120">
        <v>-4260703</v>
      </c>
      <c r="P40" s="132">
        <v>14721564</v>
      </c>
      <c r="Q40" s="100">
        <v>14721564</v>
      </c>
      <c r="R40" s="100">
        <v>0</v>
      </c>
      <c r="S40" s="100" t="s">
        <v>118</v>
      </c>
      <c r="T40" s="136">
        <v>43568000</v>
      </c>
      <c r="U40" s="46">
        <v>0</v>
      </c>
      <c r="V40" s="46">
        <v>185000</v>
      </c>
      <c r="W40" s="46">
        <v>0</v>
      </c>
      <c r="X40" s="46">
        <v>0</v>
      </c>
      <c r="Y40" s="46">
        <v>0</v>
      </c>
      <c r="Z40" s="139">
        <v>43753000</v>
      </c>
      <c r="AA40" s="98">
        <v>0</v>
      </c>
      <c r="AB40" s="46">
        <v>43753000</v>
      </c>
      <c r="AC40" s="46">
        <v>14721564</v>
      </c>
      <c r="AD40" s="46">
        <v>0</v>
      </c>
      <c r="AE40" s="46">
        <v>0</v>
      </c>
      <c r="AF40" s="100">
        <v>58474564</v>
      </c>
      <c r="AG40" s="98">
        <v>0</v>
      </c>
      <c r="AH40" s="46">
        <v>0</v>
      </c>
      <c r="AI40" s="46">
        <v>0</v>
      </c>
      <c r="AJ40" s="99">
        <v>0</v>
      </c>
      <c r="AK40" s="96">
        <v>58474564</v>
      </c>
      <c r="AP40" s="95" t="s">
        <v>118</v>
      </c>
      <c r="AQ40" s="169">
        <f t="shared" si="0"/>
        <v>-4260.7030000000004</v>
      </c>
      <c r="AR40" s="169">
        <f t="shared" si="1"/>
        <v>14721.564</v>
      </c>
      <c r="AS40" s="169">
        <f t="shared" si="2"/>
        <v>43568</v>
      </c>
      <c r="AT40" s="169">
        <f t="shared" si="3"/>
        <v>43753</v>
      </c>
      <c r="AU40" s="153">
        <v>0</v>
      </c>
    </row>
    <row r="41" spans="1:47" ht="25.05" customHeight="1" x14ac:dyDescent="0.2">
      <c r="A41" s="95">
        <v>37</v>
      </c>
      <c r="B41" s="95" t="s">
        <v>119</v>
      </c>
      <c r="C41" s="153">
        <v>0</v>
      </c>
      <c r="D41" s="100"/>
      <c r="E41" s="131">
        <v>252630225</v>
      </c>
      <c r="F41" s="131">
        <v>0</v>
      </c>
      <c r="G41" s="46">
        <v>72335045</v>
      </c>
      <c r="H41" s="46">
        <v>0</v>
      </c>
      <c r="I41" s="46">
        <v>324965270</v>
      </c>
      <c r="J41" s="98">
        <v>251765929</v>
      </c>
      <c r="K41" s="46">
        <v>17728</v>
      </c>
      <c r="L41" s="46">
        <v>0</v>
      </c>
      <c r="M41" s="46">
        <v>0</v>
      </c>
      <c r="N41" s="99">
        <v>251783657</v>
      </c>
      <c r="O41" s="120">
        <v>864296</v>
      </c>
      <c r="P41" s="132">
        <v>73181613</v>
      </c>
      <c r="Q41" s="100">
        <v>73181613</v>
      </c>
      <c r="R41" s="100">
        <v>0</v>
      </c>
      <c r="S41" s="100" t="s">
        <v>119</v>
      </c>
      <c r="T41" s="136">
        <v>82402429</v>
      </c>
      <c r="U41" s="46">
        <v>0</v>
      </c>
      <c r="V41" s="46">
        <v>17728</v>
      </c>
      <c r="W41" s="46">
        <v>0</v>
      </c>
      <c r="X41" s="46">
        <v>0</v>
      </c>
      <c r="Y41" s="46">
        <v>0</v>
      </c>
      <c r="Z41" s="139">
        <v>82420157</v>
      </c>
      <c r="AA41" s="98">
        <v>0</v>
      </c>
      <c r="AB41" s="46">
        <v>82420157</v>
      </c>
      <c r="AC41" s="46">
        <v>73181613</v>
      </c>
      <c r="AD41" s="46">
        <v>0</v>
      </c>
      <c r="AE41" s="46">
        <v>0</v>
      </c>
      <c r="AF41" s="100">
        <v>155601770</v>
      </c>
      <c r="AG41" s="98">
        <v>0</v>
      </c>
      <c r="AH41" s="46">
        <v>0</v>
      </c>
      <c r="AI41" s="46">
        <v>0</v>
      </c>
      <c r="AJ41" s="99">
        <v>0</v>
      </c>
      <c r="AK41" s="96">
        <v>155601770</v>
      </c>
      <c r="AP41" s="95" t="s">
        <v>119</v>
      </c>
      <c r="AQ41" s="169">
        <f t="shared" si="0"/>
        <v>864.29600000000005</v>
      </c>
      <c r="AR41" s="169">
        <f t="shared" si="1"/>
        <v>73181.612999999998</v>
      </c>
      <c r="AS41" s="169">
        <f t="shared" si="2"/>
        <v>82402.429000000004</v>
      </c>
      <c r="AT41" s="169">
        <f t="shared" si="3"/>
        <v>82420.157000000007</v>
      </c>
      <c r="AU41" s="153">
        <v>0</v>
      </c>
    </row>
    <row r="42" spans="1:47" ht="25.05" customHeight="1" x14ac:dyDescent="0.2">
      <c r="A42" s="95">
        <v>38</v>
      </c>
      <c r="B42" s="95" t="s">
        <v>120</v>
      </c>
      <c r="C42" s="153">
        <v>0</v>
      </c>
      <c r="D42" s="100"/>
      <c r="E42" s="131">
        <v>3585468892</v>
      </c>
      <c r="F42" s="131">
        <v>0</v>
      </c>
      <c r="G42" s="46">
        <v>152154794</v>
      </c>
      <c r="H42" s="46">
        <v>0</v>
      </c>
      <c r="I42" s="46">
        <v>3737623686</v>
      </c>
      <c r="J42" s="98">
        <v>3475953149</v>
      </c>
      <c r="K42" s="46">
        <v>100010025</v>
      </c>
      <c r="L42" s="46">
        <v>0</v>
      </c>
      <c r="M42" s="46">
        <v>0</v>
      </c>
      <c r="N42" s="99">
        <v>3575963174</v>
      </c>
      <c r="O42" s="120">
        <v>109515743</v>
      </c>
      <c r="P42" s="132">
        <v>161660512</v>
      </c>
      <c r="Q42" s="100">
        <v>161660512</v>
      </c>
      <c r="R42" s="100">
        <v>0</v>
      </c>
      <c r="S42" s="100" t="s">
        <v>120</v>
      </c>
      <c r="T42" s="136">
        <v>100534788</v>
      </c>
      <c r="U42" s="46">
        <v>0</v>
      </c>
      <c r="V42" s="46">
        <v>100010025</v>
      </c>
      <c r="W42" s="46">
        <v>0</v>
      </c>
      <c r="X42" s="46">
        <v>0</v>
      </c>
      <c r="Y42" s="46">
        <v>0</v>
      </c>
      <c r="Z42" s="139">
        <v>200544813</v>
      </c>
      <c r="AA42" s="98">
        <v>0</v>
      </c>
      <c r="AB42" s="46">
        <v>200544813</v>
      </c>
      <c r="AC42" s="46">
        <v>161660512</v>
      </c>
      <c r="AD42" s="46">
        <v>0</v>
      </c>
      <c r="AE42" s="46">
        <v>0</v>
      </c>
      <c r="AF42" s="100">
        <v>362205325</v>
      </c>
      <c r="AG42" s="98">
        <v>0</v>
      </c>
      <c r="AH42" s="46">
        <v>0</v>
      </c>
      <c r="AI42" s="46">
        <v>0</v>
      </c>
      <c r="AJ42" s="99">
        <v>0</v>
      </c>
      <c r="AK42" s="96">
        <v>362205325</v>
      </c>
      <c r="AP42" s="95" t="s">
        <v>120</v>
      </c>
      <c r="AQ42" s="169">
        <f t="shared" si="0"/>
        <v>109515.743</v>
      </c>
      <c r="AR42" s="169">
        <f t="shared" si="1"/>
        <v>161660.51199999999</v>
      </c>
      <c r="AS42" s="169">
        <f t="shared" si="2"/>
        <v>100534.788</v>
      </c>
      <c r="AT42" s="169">
        <f t="shared" si="3"/>
        <v>200544.81299999999</v>
      </c>
      <c r="AU42" s="153">
        <v>0</v>
      </c>
    </row>
    <row r="43" spans="1:47" ht="25.05" customHeight="1" thickBot="1" x14ac:dyDescent="0.25">
      <c r="A43" s="95">
        <v>39</v>
      </c>
      <c r="B43" s="95" t="s">
        <v>121</v>
      </c>
      <c r="C43" s="153">
        <v>0</v>
      </c>
      <c r="D43" s="107"/>
      <c r="E43" s="131">
        <v>3677657966</v>
      </c>
      <c r="F43" s="131">
        <v>0</v>
      </c>
      <c r="G43" s="46">
        <v>88906433</v>
      </c>
      <c r="H43" s="46">
        <v>0</v>
      </c>
      <c r="I43" s="46">
        <v>3766564399</v>
      </c>
      <c r="J43" s="103">
        <v>3654606983</v>
      </c>
      <c r="K43" s="104">
        <v>88918558</v>
      </c>
      <c r="L43" s="104">
        <v>0</v>
      </c>
      <c r="M43" s="104">
        <v>0</v>
      </c>
      <c r="N43" s="105">
        <v>3743525541</v>
      </c>
      <c r="O43" s="133">
        <v>23050983</v>
      </c>
      <c r="P43" s="134">
        <v>23038858</v>
      </c>
      <c r="Q43" s="106">
        <v>23038858</v>
      </c>
      <c r="R43" s="106">
        <v>0</v>
      </c>
      <c r="S43" s="106" t="s">
        <v>121</v>
      </c>
      <c r="T43" s="137">
        <v>459698482</v>
      </c>
      <c r="U43" s="104">
        <v>0</v>
      </c>
      <c r="V43" s="104">
        <v>88918558</v>
      </c>
      <c r="W43" s="104">
        <v>0</v>
      </c>
      <c r="X43" s="104">
        <v>0</v>
      </c>
      <c r="Y43" s="104">
        <v>0</v>
      </c>
      <c r="Z43" s="140">
        <v>548617040</v>
      </c>
      <c r="AA43" s="103">
        <v>0</v>
      </c>
      <c r="AB43" s="104">
        <v>548617040</v>
      </c>
      <c r="AC43" s="104">
        <v>23038858</v>
      </c>
      <c r="AD43" s="104">
        <v>0</v>
      </c>
      <c r="AE43" s="104">
        <v>0</v>
      </c>
      <c r="AF43" s="107">
        <v>571655898</v>
      </c>
      <c r="AG43" s="103">
        <v>0</v>
      </c>
      <c r="AH43" s="104">
        <v>0</v>
      </c>
      <c r="AI43" s="104">
        <v>0</v>
      </c>
      <c r="AJ43" s="105">
        <v>0</v>
      </c>
      <c r="AK43" s="101">
        <v>571655898</v>
      </c>
      <c r="AP43" s="141" t="s">
        <v>121</v>
      </c>
      <c r="AQ43" s="169">
        <f t="shared" si="0"/>
        <v>23050.983</v>
      </c>
      <c r="AR43" s="169">
        <f t="shared" si="1"/>
        <v>23038.858</v>
      </c>
      <c r="AS43" s="169">
        <f t="shared" si="2"/>
        <v>459698.48200000002</v>
      </c>
      <c r="AT43" s="169">
        <f t="shared" si="3"/>
        <v>548617.04</v>
      </c>
      <c r="AU43" s="153">
        <v>0</v>
      </c>
    </row>
    <row r="44" spans="1:47" x14ac:dyDescent="0.2">
      <c r="O44" s="3">
        <f>SUM(O5:O43)</f>
        <v>1244049838</v>
      </c>
      <c r="P44" s="3">
        <f>SUM(P5:P43)</f>
        <v>3514091871</v>
      </c>
      <c r="Z44" s="3">
        <f>SUM(Z5:Z43)</f>
        <v>9042097988</v>
      </c>
    </row>
    <row r="52" spans="11:11" x14ac:dyDescent="0.2">
      <c r="K52" s="3"/>
    </row>
  </sheetData>
  <mergeCells count="3">
    <mergeCell ref="T3:Z3"/>
    <mergeCell ref="AA3:AF3"/>
    <mergeCell ref="AG3:AK3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AE90-90B7-4F0D-A818-DB3BEC300613}">
  <dimension ref="A1:AU52"/>
  <sheetViews>
    <sheetView topLeftCell="AF1" workbookViewId="0">
      <selection activeCell="AN7" sqref="AN7"/>
    </sheetView>
  </sheetViews>
  <sheetFormatPr defaultColWidth="9" defaultRowHeight="13.2" x14ac:dyDescent="0.2"/>
  <cols>
    <col min="1" max="1" width="4.88671875" customWidth="1"/>
    <col min="2" max="2" width="11" bestFit="1" customWidth="1"/>
    <col min="3" max="3" width="11.5546875" bestFit="1" customWidth="1"/>
    <col min="5" max="5" width="14.33203125" bestFit="1" customWidth="1"/>
    <col min="6" max="7" width="11.5546875" bestFit="1" customWidth="1"/>
    <col min="8" max="8" width="9.109375" bestFit="1" customWidth="1"/>
    <col min="9" max="9" width="14.21875" bestFit="1" customWidth="1"/>
    <col min="10" max="10" width="14.33203125" bestFit="1" customWidth="1"/>
    <col min="11" max="11" width="11.6640625" bestFit="1" customWidth="1"/>
    <col min="12" max="12" width="12.44140625" customWidth="1"/>
    <col min="13" max="13" width="8.109375" bestFit="1" customWidth="1"/>
    <col min="14" max="15" width="14.33203125" bestFit="1" customWidth="1"/>
    <col min="16" max="16" width="14.44140625" bestFit="1" customWidth="1"/>
    <col min="17" max="18" width="11.6640625" bestFit="1" customWidth="1"/>
    <col min="19" max="19" width="11.6640625" customWidth="1"/>
    <col min="20" max="20" width="13.21875" bestFit="1" customWidth="1"/>
    <col min="21" max="21" width="11.5546875" bestFit="1" customWidth="1"/>
    <col min="22" max="22" width="11.6640625" bestFit="1" customWidth="1"/>
    <col min="23" max="23" width="11.109375" bestFit="1" customWidth="1"/>
    <col min="26" max="26" width="13.109375" bestFit="1" customWidth="1"/>
    <col min="27" max="27" width="9.109375" bestFit="1" customWidth="1"/>
    <col min="28" max="28" width="13.109375" bestFit="1" customWidth="1"/>
    <col min="29" max="29" width="11.5546875" bestFit="1" customWidth="1"/>
    <col min="30" max="30" width="9.109375" bestFit="1" customWidth="1"/>
    <col min="32" max="32" width="13.109375" bestFit="1" customWidth="1"/>
    <col min="33" max="33" width="11.5546875" bestFit="1" customWidth="1"/>
    <col min="34" max="34" width="9.109375" bestFit="1" customWidth="1"/>
    <col min="36" max="36" width="11.5546875" bestFit="1" customWidth="1"/>
    <col min="37" max="37" width="14.33203125" bestFit="1" customWidth="1"/>
    <col min="42" max="42" width="11" bestFit="1" customWidth="1"/>
    <col min="43" max="43" width="10" style="4" bestFit="1" customWidth="1"/>
    <col min="47" max="47" width="12.109375" customWidth="1"/>
    <col min="258" max="258" width="4.88671875" customWidth="1"/>
    <col min="259" max="260" width="11" bestFit="1" customWidth="1"/>
    <col min="262" max="263" width="11" bestFit="1" customWidth="1"/>
    <col min="264" max="264" width="7.88671875" bestFit="1" customWidth="1"/>
    <col min="266" max="266" width="10.21875" bestFit="1" customWidth="1"/>
    <col min="267" max="267" width="11" bestFit="1" customWidth="1"/>
    <col min="269" max="269" width="12.44140625" customWidth="1"/>
    <col min="270" max="270" width="7.109375" bestFit="1" customWidth="1"/>
    <col min="271" max="271" width="10.21875" bestFit="1" customWidth="1"/>
    <col min="272" max="272" width="14.109375" bestFit="1" customWidth="1"/>
    <col min="273" max="273" width="11" bestFit="1" customWidth="1"/>
    <col min="274" max="275" width="10.109375" bestFit="1" customWidth="1"/>
    <col min="276" max="276" width="11" bestFit="1" customWidth="1"/>
    <col min="277" max="277" width="11.33203125" bestFit="1" customWidth="1"/>
    <col min="279" max="279" width="11" bestFit="1" customWidth="1"/>
    <col min="280" max="281" width="8.88671875" bestFit="1" customWidth="1"/>
    <col min="282" max="282" width="12.88671875" bestFit="1" customWidth="1"/>
    <col min="284" max="284" width="12.88671875" bestFit="1" customWidth="1"/>
    <col min="285" max="285" width="11.33203125" bestFit="1" customWidth="1"/>
    <col min="287" max="287" width="8.88671875" bestFit="1" customWidth="1"/>
    <col min="288" max="288" width="12.88671875" bestFit="1" customWidth="1"/>
    <col min="289" max="289" width="11.33203125" bestFit="1" customWidth="1"/>
    <col min="291" max="291" width="8.88671875" bestFit="1" customWidth="1"/>
    <col min="292" max="292" width="11.33203125" bestFit="1" customWidth="1"/>
    <col min="293" max="293" width="14.109375" bestFit="1" customWidth="1"/>
    <col min="514" max="514" width="4.88671875" customWidth="1"/>
    <col min="515" max="516" width="11" bestFit="1" customWidth="1"/>
    <col min="518" max="519" width="11" bestFit="1" customWidth="1"/>
    <col min="520" max="520" width="7.88671875" bestFit="1" customWidth="1"/>
    <col min="522" max="522" width="10.21875" bestFit="1" customWidth="1"/>
    <col min="523" max="523" width="11" bestFit="1" customWidth="1"/>
    <col min="525" max="525" width="12.44140625" customWidth="1"/>
    <col min="526" max="526" width="7.109375" bestFit="1" customWidth="1"/>
    <col min="527" max="527" width="10.21875" bestFit="1" customWidth="1"/>
    <col min="528" max="528" width="14.109375" bestFit="1" customWidth="1"/>
    <col min="529" max="529" width="11" bestFit="1" customWidth="1"/>
    <col min="530" max="531" width="10.109375" bestFit="1" customWidth="1"/>
    <col min="532" max="532" width="11" bestFit="1" customWidth="1"/>
    <col min="533" max="533" width="11.33203125" bestFit="1" customWidth="1"/>
    <col min="535" max="535" width="11" bestFit="1" customWidth="1"/>
    <col min="536" max="537" width="8.88671875" bestFit="1" customWidth="1"/>
    <col min="538" max="538" width="12.88671875" bestFit="1" customWidth="1"/>
    <col min="540" max="540" width="12.88671875" bestFit="1" customWidth="1"/>
    <col min="541" max="541" width="11.33203125" bestFit="1" customWidth="1"/>
    <col min="543" max="543" width="8.88671875" bestFit="1" customWidth="1"/>
    <col min="544" max="544" width="12.88671875" bestFit="1" customWidth="1"/>
    <col min="545" max="545" width="11.33203125" bestFit="1" customWidth="1"/>
    <col min="547" max="547" width="8.88671875" bestFit="1" customWidth="1"/>
    <col min="548" max="548" width="11.33203125" bestFit="1" customWidth="1"/>
    <col min="549" max="549" width="14.109375" bestFit="1" customWidth="1"/>
    <col min="770" max="770" width="4.88671875" customWidth="1"/>
    <col min="771" max="772" width="11" bestFit="1" customWidth="1"/>
    <col min="774" max="775" width="11" bestFit="1" customWidth="1"/>
    <col min="776" max="776" width="7.88671875" bestFit="1" customWidth="1"/>
    <col min="778" max="778" width="10.21875" bestFit="1" customWidth="1"/>
    <col min="779" max="779" width="11" bestFit="1" customWidth="1"/>
    <col min="781" max="781" width="12.44140625" customWidth="1"/>
    <col min="782" max="782" width="7.109375" bestFit="1" customWidth="1"/>
    <col min="783" max="783" width="10.21875" bestFit="1" customWidth="1"/>
    <col min="784" max="784" width="14.109375" bestFit="1" customWidth="1"/>
    <col min="785" max="785" width="11" bestFit="1" customWidth="1"/>
    <col min="786" max="787" width="10.109375" bestFit="1" customWidth="1"/>
    <col min="788" max="788" width="11" bestFit="1" customWidth="1"/>
    <col min="789" max="789" width="11.33203125" bestFit="1" customWidth="1"/>
    <col min="791" max="791" width="11" bestFit="1" customWidth="1"/>
    <col min="792" max="793" width="8.88671875" bestFit="1" customWidth="1"/>
    <col min="794" max="794" width="12.88671875" bestFit="1" customWidth="1"/>
    <col min="796" max="796" width="12.88671875" bestFit="1" customWidth="1"/>
    <col min="797" max="797" width="11.33203125" bestFit="1" customWidth="1"/>
    <col min="799" max="799" width="8.88671875" bestFit="1" customWidth="1"/>
    <col min="800" max="800" width="12.88671875" bestFit="1" customWidth="1"/>
    <col min="801" max="801" width="11.33203125" bestFit="1" customWidth="1"/>
    <col min="803" max="803" width="8.88671875" bestFit="1" customWidth="1"/>
    <col min="804" max="804" width="11.33203125" bestFit="1" customWidth="1"/>
    <col min="805" max="805" width="14.109375" bestFit="1" customWidth="1"/>
    <col min="1026" max="1026" width="4.88671875" customWidth="1"/>
    <col min="1027" max="1028" width="11" bestFit="1" customWidth="1"/>
    <col min="1030" max="1031" width="11" bestFit="1" customWidth="1"/>
    <col min="1032" max="1032" width="7.88671875" bestFit="1" customWidth="1"/>
    <col min="1034" max="1034" width="10.21875" bestFit="1" customWidth="1"/>
    <col min="1035" max="1035" width="11" bestFit="1" customWidth="1"/>
    <col min="1037" max="1037" width="12.44140625" customWidth="1"/>
    <col min="1038" max="1038" width="7.109375" bestFit="1" customWidth="1"/>
    <col min="1039" max="1039" width="10.21875" bestFit="1" customWidth="1"/>
    <col min="1040" max="1040" width="14.109375" bestFit="1" customWidth="1"/>
    <col min="1041" max="1041" width="11" bestFit="1" customWidth="1"/>
    <col min="1042" max="1043" width="10.109375" bestFit="1" customWidth="1"/>
    <col min="1044" max="1044" width="11" bestFit="1" customWidth="1"/>
    <col min="1045" max="1045" width="11.33203125" bestFit="1" customWidth="1"/>
    <col min="1047" max="1047" width="11" bestFit="1" customWidth="1"/>
    <col min="1048" max="1049" width="8.88671875" bestFit="1" customWidth="1"/>
    <col min="1050" max="1050" width="12.88671875" bestFit="1" customWidth="1"/>
    <col min="1052" max="1052" width="12.88671875" bestFit="1" customWidth="1"/>
    <col min="1053" max="1053" width="11.33203125" bestFit="1" customWidth="1"/>
    <col min="1055" max="1055" width="8.88671875" bestFit="1" customWidth="1"/>
    <col min="1056" max="1056" width="12.88671875" bestFit="1" customWidth="1"/>
    <col min="1057" max="1057" width="11.33203125" bestFit="1" customWidth="1"/>
    <col min="1059" max="1059" width="8.88671875" bestFit="1" customWidth="1"/>
    <col min="1060" max="1060" width="11.33203125" bestFit="1" customWidth="1"/>
    <col min="1061" max="1061" width="14.109375" bestFit="1" customWidth="1"/>
    <col min="1282" max="1282" width="4.88671875" customWidth="1"/>
    <col min="1283" max="1284" width="11" bestFit="1" customWidth="1"/>
    <col min="1286" max="1287" width="11" bestFit="1" customWidth="1"/>
    <col min="1288" max="1288" width="7.88671875" bestFit="1" customWidth="1"/>
    <col min="1290" max="1290" width="10.21875" bestFit="1" customWidth="1"/>
    <col min="1291" max="1291" width="11" bestFit="1" customWidth="1"/>
    <col min="1293" max="1293" width="12.44140625" customWidth="1"/>
    <col min="1294" max="1294" width="7.109375" bestFit="1" customWidth="1"/>
    <col min="1295" max="1295" width="10.21875" bestFit="1" customWidth="1"/>
    <col min="1296" max="1296" width="14.109375" bestFit="1" customWidth="1"/>
    <col min="1297" max="1297" width="11" bestFit="1" customWidth="1"/>
    <col min="1298" max="1299" width="10.109375" bestFit="1" customWidth="1"/>
    <col min="1300" max="1300" width="11" bestFit="1" customWidth="1"/>
    <col min="1301" max="1301" width="11.33203125" bestFit="1" customWidth="1"/>
    <col min="1303" max="1303" width="11" bestFit="1" customWidth="1"/>
    <col min="1304" max="1305" width="8.88671875" bestFit="1" customWidth="1"/>
    <col min="1306" max="1306" width="12.88671875" bestFit="1" customWidth="1"/>
    <col min="1308" max="1308" width="12.88671875" bestFit="1" customWidth="1"/>
    <col min="1309" max="1309" width="11.33203125" bestFit="1" customWidth="1"/>
    <col min="1311" max="1311" width="8.88671875" bestFit="1" customWidth="1"/>
    <col min="1312" max="1312" width="12.88671875" bestFit="1" customWidth="1"/>
    <col min="1313" max="1313" width="11.33203125" bestFit="1" customWidth="1"/>
    <col min="1315" max="1315" width="8.88671875" bestFit="1" customWidth="1"/>
    <col min="1316" max="1316" width="11.33203125" bestFit="1" customWidth="1"/>
    <col min="1317" max="1317" width="14.109375" bestFit="1" customWidth="1"/>
    <col min="1538" max="1538" width="4.88671875" customWidth="1"/>
    <col min="1539" max="1540" width="11" bestFit="1" customWidth="1"/>
    <col min="1542" max="1543" width="11" bestFit="1" customWidth="1"/>
    <col min="1544" max="1544" width="7.88671875" bestFit="1" customWidth="1"/>
    <col min="1546" max="1546" width="10.21875" bestFit="1" customWidth="1"/>
    <col min="1547" max="1547" width="11" bestFit="1" customWidth="1"/>
    <col min="1549" max="1549" width="12.44140625" customWidth="1"/>
    <col min="1550" max="1550" width="7.109375" bestFit="1" customWidth="1"/>
    <col min="1551" max="1551" width="10.21875" bestFit="1" customWidth="1"/>
    <col min="1552" max="1552" width="14.109375" bestFit="1" customWidth="1"/>
    <col min="1553" max="1553" width="11" bestFit="1" customWidth="1"/>
    <col min="1554" max="1555" width="10.109375" bestFit="1" customWidth="1"/>
    <col min="1556" max="1556" width="11" bestFit="1" customWidth="1"/>
    <col min="1557" max="1557" width="11.33203125" bestFit="1" customWidth="1"/>
    <col min="1559" max="1559" width="11" bestFit="1" customWidth="1"/>
    <col min="1560" max="1561" width="8.88671875" bestFit="1" customWidth="1"/>
    <col min="1562" max="1562" width="12.88671875" bestFit="1" customWidth="1"/>
    <col min="1564" max="1564" width="12.88671875" bestFit="1" customWidth="1"/>
    <col min="1565" max="1565" width="11.33203125" bestFit="1" customWidth="1"/>
    <col min="1567" max="1567" width="8.88671875" bestFit="1" customWidth="1"/>
    <col min="1568" max="1568" width="12.88671875" bestFit="1" customWidth="1"/>
    <col min="1569" max="1569" width="11.33203125" bestFit="1" customWidth="1"/>
    <col min="1571" max="1571" width="8.88671875" bestFit="1" customWidth="1"/>
    <col min="1572" max="1572" width="11.33203125" bestFit="1" customWidth="1"/>
    <col min="1573" max="1573" width="14.109375" bestFit="1" customWidth="1"/>
    <col min="1794" max="1794" width="4.88671875" customWidth="1"/>
    <col min="1795" max="1796" width="11" bestFit="1" customWidth="1"/>
    <col min="1798" max="1799" width="11" bestFit="1" customWidth="1"/>
    <col min="1800" max="1800" width="7.88671875" bestFit="1" customWidth="1"/>
    <col min="1802" max="1802" width="10.21875" bestFit="1" customWidth="1"/>
    <col min="1803" max="1803" width="11" bestFit="1" customWidth="1"/>
    <col min="1805" max="1805" width="12.44140625" customWidth="1"/>
    <col min="1806" max="1806" width="7.109375" bestFit="1" customWidth="1"/>
    <col min="1807" max="1807" width="10.21875" bestFit="1" customWidth="1"/>
    <col min="1808" max="1808" width="14.109375" bestFit="1" customWidth="1"/>
    <col min="1809" max="1809" width="11" bestFit="1" customWidth="1"/>
    <col min="1810" max="1811" width="10.109375" bestFit="1" customWidth="1"/>
    <col min="1812" max="1812" width="11" bestFit="1" customWidth="1"/>
    <col min="1813" max="1813" width="11.33203125" bestFit="1" customWidth="1"/>
    <col min="1815" max="1815" width="11" bestFit="1" customWidth="1"/>
    <col min="1816" max="1817" width="8.88671875" bestFit="1" customWidth="1"/>
    <col min="1818" max="1818" width="12.88671875" bestFit="1" customWidth="1"/>
    <col min="1820" max="1820" width="12.88671875" bestFit="1" customWidth="1"/>
    <col min="1821" max="1821" width="11.33203125" bestFit="1" customWidth="1"/>
    <col min="1823" max="1823" width="8.88671875" bestFit="1" customWidth="1"/>
    <col min="1824" max="1824" width="12.88671875" bestFit="1" customWidth="1"/>
    <col min="1825" max="1825" width="11.33203125" bestFit="1" customWidth="1"/>
    <col min="1827" max="1827" width="8.88671875" bestFit="1" customWidth="1"/>
    <col min="1828" max="1828" width="11.33203125" bestFit="1" customWidth="1"/>
    <col min="1829" max="1829" width="14.109375" bestFit="1" customWidth="1"/>
    <col min="2050" max="2050" width="4.88671875" customWidth="1"/>
    <col min="2051" max="2052" width="11" bestFit="1" customWidth="1"/>
    <col min="2054" max="2055" width="11" bestFit="1" customWidth="1"/>
    <col min="2056" max="2056" width="7.88671875" bestFit="1" customWidth="1"/>
    <col min="2058" max="2058" width="10.21875" bestFit="1" customWidth="1"/>
    <col min="2059" max="2059" width="11" bestFit="1" customWidth="1"/>
    <col min="2061" max="2061" width="12.44140625" customWidth="1"/>
    <col min="2062" max="2062" width="7.109375" bestFit="1" customWidth="1"/>
    <col min="2063" max="2063" width="10.21875" bestFit="1" customWidth="1"/>
    <col min="2064" max="2064" width="14.109375" bestFit="1" customWidth="1"/>
    <col min="2065" max="2065" width="11" bestFit="1" customWidth="1"/>
    <col min="2066" max="2067" width="10.109375" bestFit="1" customWidth="1"/>
    <col min="2068" max="2068" width="11" bestFit="1" customWidth="1"/>
    <col min="2069" max="2069" width="11.33203125" bestFit="1" customWidth="1"/>
    <col min="2071" max="2071" width="11" bestFit="1" customWidth="1"/>
    <col min="2072" max="2073" width="8.88671875" bestFit="1" customWidth="1"/>
    <col min="2074" max="2074" width="12.88671875" bestFit="1" customWidth="1"/>
    <col min="2076" max="2076" width="12.88671875" bestFit="1" customWidth="1"/>
    <col min="2077" max="2077" width="11.33203125" bestFit="1" customWidth="1"/>
    <col min="2079" max="2079" width="8.88671875" bestFit="1" customWidth="1"/>
    <col min="2080" max="2080" width="12.88671875" bestFit="1" customWidth="1"/>
    <col min="2081" max="2081" width="11.33203125" bestFit="1" customWidth="1"/>
    <col min="2083" max="2083" width="8.88671875" bestFit="1" customWidth="1"/>
    <col min="2084" max="2084" width="11.33203125" bestFit="1" customWidth="1"/>
    <col min="2085" max="2085" width="14.109375" bestFit="1" customWidth="1"/>
    <col min="2306" max="2306" width="4.88671875" customWidth="1"/>
    <col min="2307" max="2308" width="11" bestFit="1" customWidth="1"/>
    <col min="2310" max="2311" width="11" bestFit="1" customWidth="1"/>
    <col min="2312" max="2312" width="7.88671875" bestFit="1" customWidth="1"/>
    <col min="2314" max="2314" width="10.21875" bestFit="1" customWidth="1"/>
    <col min="2315" max="2315" width="11" bestFit="1" customWidth="1"/>
    <col min="2317" max="2317" width="12.44140625" customWidth="1"/>
    <col min="2318" max="2318" width="7.109375" bestFit="1" customWidth="1"/>
    <col min="2319" max="2319" width="10.21875" bestFit="1" customWidth="1"/>
    <col min="2320" max="2320" width="14.109375" bestFit="1" customWidth="1"/>
    <col min="2321" max="2321" width="11" bestFit="1" customWidth="1"/>
    <col min="2322" max="2323" width="10.109375" bestFit="1" customWidth="1"/>
    <col min="2324" max="2324" width="11" bestFit="1" customWidth="1"/>
    <col min="2325" max="2325" width="11.33203125" bestFit="1" customWidth="1"/>
    <col min="2327" max="2327" width="11" bestFit="1" customWidth="1"/>
    <col min="2328" max="2329" width="8.88671875" bestFit="1" customWidth="1"/>
    <col min="2330" max="2330" width="12.88671875" bestFit="1" customWidth="1"/>
    <col min="2332" max="2332" width="12.88671875" bestFit="1" customWidth="1"/>
    <col min="2333" max="2333" width="11.33203125" bestFit="1" customWidth="1"/>
    <col min="2335" max="2335" width="8.88671875" bestFit="1" customWidth="1"/>
    <col min="2336" max="2336" width="12.88671875" bestFit="1" customWidth="1"/>
    <col min="2337" max="2337" width="11.33203125" bestFit="1" customWidth="1"/>
    <col min="2339" max="2339" width="8.88671875" bestFit="1" customWidth="1"/>
    <col min="2340" max="2340" width="11.33203125" bestFit="1" customWidth="1"/>
    <col min="2341" max="2341" width="14.109375" bestFit="1" customWidth="1"/>
    <col min="2562" max="2562" width="4.88671875" customWidth="1"/>
    <col min="2563" max="2564" width="11" bestFit="1" customWidth="1"/>
    <col min="2566" max="2567" width="11" bestFit="1" customWidth="1"/>
    <col min="2568" max="2568" width="7.88671875" bestFit="1" customWidth="1"/>
    <col min="2570" max="2570" width="10.21875" bestFit="1" customWidth="1"/>
    <col min="2571" max="2571" width="11" bestFit="1" customWidth="1"/>
    <col min="2573" max="2573" width="12.44140625" customWidth="1"/>
    <col min="2574" max="2574" width="7.109375" bestFit="1" customWidth="1"/>
    <col min="2575" max="2575" width="10.21875" bestFit="1" customWidth="1"/>
    <col min="2576" max="2576" width="14.109375" bestFit="1" customWidth="1"/>
    <col min="2577" max="2577" width="11" bestFit="1" customWidth="1"/>
    <col min="2578" max="2579" width="10.109375" bestFit="1" customWidth="1"/>
    <col min="2580" max="2580" width="11" bestFit="1" customWidth="1"/>
    <col min="2581" max="2581" width="11.33203125" bestFit="1" customWidth="1"/>
    <col min="2583" max="2583" width="11" bestFit="1" customWidth="1"/>
    <col min="2584" max="2585" width="8.88671875" bestFit="1" customWidth="1"/>
    <col min="2586" max="2586" width="12.88671875" bestFit="1" customWidth="1"/>
    <col min="2588" max="2588" width="12.88671875" bestFit="1" customWidth="1"/>
    <col min="2589" max="2589" width="11.33203125" bestFit="1" customWidth="1"/>
    <col min="2591" max="2591" width="8.88671875" bestFit="1" customWidth="1"/>
    <col min="2592" max="2592" width="12.88671875" bestFit="1" customWidth="1"/>
    <col min="2593" max="2593" width="11.33203125" bestFit="1" customWidth="1"/>
    <col min="2595" max="2595" width="8.88671875" bestFit="1" customWidth="1"/>
    <col min="2596" max="2596" width="11.33203125" bestFit="1" customWidth="1"/>
    <col min="2597" max="2597" width="14.109375" bestFit="1" customWidth="1"/>
    <col min="2818" max="2818" width="4.88671875" customWidth="1"/>
    <col min="2819" max="2820" width="11" bestFit="1" customWidth="1"/>
    <col min="2822" max="2823" width="11" bestFit="1" customWidth="1"/>
    <col min="2824" max="2824" width="7.88671875" bestFit="1" customWidth="1"/>
    <col min="2826" max="2826" width="10.21875" bestFit="1" customWidth="1"/>
    <col min="2827" max="2827" width="11" bestFit="1" customWidth="1"/>
    <col min="2829" max="2829" width="12.44140625" customWidth="1"/>
    <col min="2830" max="2830" width="7.109375" bestFit="1" customWidth="1"/>
    <col min="2831" max="2831" width="10.21875" bestFit="1" customWidth="1"/>
    <col min="2832" max="2832" width="14.109375" bestFit="1" customWidth="1"/>
    <col min="2833" max="2833" width="11" bestFit="1" customWidth="1"/>
    <col min="2834" max="2835" width="10.109375" bestFit="1" customWidth="1"/>
    <col min="2836" max="2836" width="11" bestFit="1" customWidth="1"/>
    <col min="2837" max="2837" width="11.33203125" bestFit="1" customWidth="1"/>
    <col min="2839" max="2839" width="11" bestFit="1" customWidth="1"/>
    <col min="2840" max="2841" width="8.88671875" bestFit="1" customWidth="1"/>
    <col min="2842" max="2842" width="12.88671875" bestFit="1" customWidth="1"/>
    <col min="2844" max="2844" width="12.88671875" bestFit="1" customWidth="1"/>
    <col min="2845" max="2845" width="11.33203125" bestFit="1" customWidth="1"/>
    <col min="2847" max="2847" width="8.88671875" bestFit="1" customWidth="1"/>
    <col min="2848" max="2848" width="12.88671875" bestFit="1" customWidth="1"/>
    <col min="2849" max="2849" width="11.33203125" bestFit="1" customWidth="1"/>
    <col min="2851" max="2851" width="8.88671875" bestFit="1" customWidth="1"/>
    <col min="2852" max="2852" width="11.33203125" bestFit="1" customWidth="1"/>
    <col min="2853" max="2853" width="14.109375" bestFit="1" customWidth="1"/>
    <col min="3074" max="3074" width="4.88671875" customWidth="1"/>
    <col min="3075" max="3076" width="11" bestFit="1" customWidth="1"/>
    <col min="3078" max="3079" width="11" bestFit="1" customWidth="1"/>
    <col min="3080" max="3080" width="7.88671875" bestFit="1" customWidth="1"/>
    <col min="3082" max="3082" width="10.21875" bestFit="1" customWidth="1"/>
    <col min="3083" max="3083" width="11" bestFit="1" customWidth="1"/>
    <col min="3085" max="3085" width="12.44140625" customWidth="1"/>
    <col min="3086" max="3086" width="7.109375" bestFit="1" customWidth="1"/>
    <col min="3087" max="3087" width="10.21875" bestFit="1" customWidth="1"/>
    <col min="3088" max="3088" width="14.109375" bestFit="1" customWidth="1"/>
    <col min="3089" max="3089" width="11" bestFit="1" customWidth="1"/>
    <col min="3090" max="3091" width="10.109375" bestFit="1" customWidth="1"/>
    <col min="3092" max="3092" width="11" bestFit="1" customWidth="1"/>
    <col min="3093" max="3093" width="11.33203125" bestFit="1" customWidth="1"/>
    <col min="3095" max="3095" width="11" bestFit="1" customWidth="1"/>
    <col min="3096" max="3097" width="8.88671875" bestFit="1" customWidth="1"/>
    <col min="3098" max="3098" width="12.88671875" bestFit="1" customWidth="1"/>
    <col min="3100" max="3100" width="12.88671875" bestFit="1" customWidth="1"/>
    <col min="3101" max="3101" width="11.33203125" bestFit="1" customWidth="1"/>
    <col min="3103" max="3103" width="8.88671875" bestFit="1" customWidth="1"/>
    <col min="3104" max="3104" width="12.88671875" bestFit="1" customWidth="1"/>
    <col min="3105" max="3105" width="11.33203125" bestFit="1" customWidth="1"/>
    <col min="3107" max="3107" width="8.88671875" bestFit="1" customWidth="1"/>
    <col min="3108" max="3108" width="11.33203125" bestFit="1" customWidth="1"/>
    <col min="3109" max="3109" width="14.109375" bestFit="1" customWidth="1"/>
    <col min="3330" max="3330" width="4.88671875" customWidth="1"/>
    <col min="3331" max="3332" width="11" bestFit="1" customWidth="1"/>
    <col min="3334" max="3335" width="11" bestFit="1" customWidth="1"/>
    <col min="3336" max="3336" width="7.88671875" bestFit="1" customWidth="1"/>
    <col min="3338" max="3338" width="10.21875" bestFit="1" customWidth="1"/>
    <col min="3339" max="3339" width="11" bestFit="1" customWidth="1"/>
    <col min="3341" max="3341" width="12.44140625" customWidth="1"/>
    <col min="3342" max="3342" width="7.109375" bestFit="1" customWidth="1"/>
    <col min="3343" max="3343" width="10.21875" bestFit="1" customWidth="1"/>
    <col min="3344" max="3344" width="14.109375" bestFit="1" customWidth="1"/>
    <col min="3345" max="3345" width="11" bestFit="1" customWidth="1"/>
    <col min="3346" max="3347" width="10.109375" bestFit="1" customWidth="1"/>
    <col min="3348" max="3348" width="11" bestFit="1" customWidth="1"/>
    <col min="3349" max="3349" width="11.33203125" bestFit="1" customWidth="1"/>
    <col min="3351" max="3351" width="11" bestFit="1" customWidth="1"/>
    <col min="3352" max="3353" width="8.88671875" bestFit="1" customWidth="1"/>
    <col min="3354" max="3354" width="12.88671875" bestFit="1" customWidth="1"/>
    <col min="3356" max="3356" width="12.88671875" bestFit="1" customWidth="1"/>
    <col min="3357" max="3357" width="11.33203125" bestFit="1" customWidth="1"/>
    <col min="3359" max="3359" width="8.88671875" bestFit="1" customWidth="1"/>
    <col min="3360" max="3360" width="12.88671875" bestFit="1" customWidth="1"/>
    <col min="3361" max="3361" width="11.33203125" bestFit="1" customWidth="1"/>
    <col min="3363" max="3363" width="8.88671875" bestFit="1" customWidth="1"/>
    <col min="3364" max="3364" width="11.33203125" bestFit="1" customWidth="1"/>
    <col min="3365" max="3365" width="14.109375" bestFit="1" customWidth="1"/>
    <col min="3586" max="3586" width="4.88671875" customWidth="1"/>
    <col min="3587" max="3588" width="11" bestFit="1" customWidth="1"/>
    <col min="3590" max="3591" width="11" bestFit="1" customWidth="1"/>
    <col min="3592" max="3592" width="7.88671875" bestFit="1" customWidth="1"/>
    <col min="3594" max="3594" width="10.21875" bestFit="1" customWidth="1"/>
    <col min="3595" max="3595" width="11" bestFit="1" customWidth="1"/>
    <col min="3597" max="3597" width="12.44140625" customWidth="1"/>
    <col min="3598" max="3598" width="7.109375" bestFit="1" customWidth="1"/>
    <col min="3599" max="3599" width="10.21875" bestFit="1" customWidth="1"/>
    <col min="3600" max="3600" width="14.109375" bestFit="1" customWidth="1"/>
    <col min="3601" max="3601" width="11" bestFit="1" customWidth="1"/>
    <col min="3602" max="3603" width="10.109375" bestFit="1" customWidth="1"/>
    <col min="3604" max="3604" width="11" bestFit="1" customWidth="1"/>
    <col min="3605" max="3605" width="11.33203125" bestFit="1" customWidth="1"/>
    <col min="3607" max="3607" width="11" bestFit="1" customWidth="1"/>
    <col min="3608" max="3609" width="8.88671875" bestFit="1" customWidth="1"/>
    <col min="3610" max="3610" width="12.88671875" bestFit="1" customWidth="1"/>
    <col min="3612" max="3612" width="12.88671875" bestFit="1" customWidth="1"/>
    <col min="3613" max="3613" width="11.33203125" bestFit="1" customWidth="1"/>
    <col min="3615" max="3615" width="8.88671875" bestFit="1" customWidth="1"/>
    <col min="3616" max="3616" width="12.88671875" bestFit="1" customWidth="1"/>
    <col min="3617" max="3617" width="11.33203125" bestFit="1" customWidth="1"/>
    <col min="3619" max="3619" width="8.88671875" bestFit="1" customWidth="1"/>
    <col min="3620" max="3620" width="11.33203125" bestFit="1" customWidth="1"/>
    <col min="3621" max="3621" width="14.109375" bestFit="1" customWidth="1"/>
    <col min="3842" max="3842" width="4.88671875" customWidth="1"/>
    <col min="3843" max="3844" width="11" bestFit="1" customWidth="1"/>
    <col min="3846" max="3847" width="11" bestFit="1" customWidth="1"/>
    <col min="3848" max="3848" width="7.88671875" bestFit="1" customWidth="1"/>
    <col min="3850" max="3850" width="10.21875" bestFit="1" customWidth="1"/>
    <col min="3851" max="3851" width="11" bestFit="1" customWidth="1"/>
    <col min="3853" max="3853" width="12.44140625" customWidth="1"/>
    <col min="3854" max="3854" width="7.109375" bestFit="1" customWidth="1"/>
    <col min="3855" max="3855" width="10.21875" bestFit="1" customWidth="1"/>
    <col min="3856" max="3856" width="14.109375" bestFit="1" customWidth="1"/>
    <col min="3857" max="3857" width="11" bestFit="1" customWidth="1"/>
    <col min="3858" max="3859" width="10.109375" bestFit="1" customWidth="1"/>
    <col min="3860" max="3860" width="11" bestFit="1" customWidth="1"/>
    <col min="3861" max="3861" width="11.33203125" bestFit="1" customWidth="1"/>
    <col min="3863" max="3863" width="11" bestFit="1" customWidth="1"/>
    <col min="3864" max="3865" width="8.88671875" bestFit="1" customWidth="1"/>
    <col min="3866" max="3866" width="12.88671875" bestFit="1" customWidth="1"/>
    <col min="3868" max="3868" width="12.88671875" bestFit="1" customWidth="1"/>
    <col min="3869" max="3869" width="11.33203125" bestFit="1" customWidth="1"/>
    <col min="3871" max="3871" width="8.88671875" bestFit="1" customWidth="1"/>
    <col min="3872" max="3872" width="12.88671875" bestFit="1" customWidth="1"/>
    <col min="3873" max="3873" width="11.33203125" bestFit="1" customWidth="1"/>
    <col min="3875" max="3875" width="8.88671875" bestFit="1" customWidth="1"/>
    <col min="3876" max="3876" width="11.33203125" bestFit="1" customWidth="1"/>
    <col min="3877" max="3877" width="14.109375" bestFit="1" customWidth="1"/>
    <col min="4098" max="4098" width="4.88671875" customWidth="1"/>
    <col min="4099" max="4100" width="11" bestFit="1" customWidth="1"/>
    <col min="4102" max="4103" width="11" bestFit="1" customWidth="1"/>
    <col min="4104" max="4104" width="7.88671875" bestFit="1" customWidth="1"/>
    <col min="4106" max="4106" width="10.21875" bestFit="1" customWidth="1"/>
    <col min="4107" max="4107" width="11" bestFit="1" customWidth="1"/>
    <col min="4109" max="4109" width="12.44140625" customWidth="1"/>
    <col min="4110" max="4110" width="7.109375" bestFit="1" customWidth="1"/>
    <col min="4111" max="4111" width="10.21875" bestFit="1" customWidth="1"/>
    <col min="4112" max="4112" width="14.109375" bestFit="1" customWidth="1"/>
    <col min="4113" max="4113" width="11" bestFit="1" customWidth="1"/>
    <col min="4114" max="4115" width="10.109375" bestFit="1" customWidth="1"/>
    <col min="4116" max="4116" width="11" bestFit="1" customWidth="1"/>
    <col min="4117" max="4117" width="11.33203125" bestFit="1" customWidth="1"/>
    <col min="4119" max="4119" width="11" bestFit="1" customWidth="1"/>
    <col min="4120" max="4121" width="8.88671875" bestFit="1" customWidth="1"/>
    <col min="4122" max="4122" width="12.88671875" bestFit="1" customWidth="1"/>
    <col min="4124" max="4124" width="12.88671875" bestFit="1" customWidth="1"/>
    <col min="4125" max="4125" width="11.33203125" bestFit="1" customWidth="1"/>
    <col min="4127" max="4127" width="8.88671875" bestFit="1" customWidth="1"/>
    <col min="4128" max="4128" width="12.88671875" bestFit="1" customWidth="1"/>
    <col min="4129" max="4129" width="11.33203125" bestFit="1" customWidth="1"/>
    <col min="4131" max="4131" width="8.88671875" bestFit="1" customWidth="1"/>
    <col min="4132" max="4132" width="11.33203125" bestFit="1" customWidth="1"/>
    <col min="4133" max="4133" width="14.109375" bestFit="1" customWidth="1"/>
    <col min="4354" max="4354" width="4.88671875" customWidth="1"/>
    <col min="4355" max="4356" width="11" bestFit="1" customWidth="1"/>
    <col min="4358" max="4359" width="11" bestFit="1" customWidth="1"/>
    <col min="4360" max="4360" width="7.88671875" bestFit="1" customWidth="1"/>
    <col min="4362" max="4362" width="10.21875" bestFit="1" customWidth="1"/>
    <col min="4363" max="4363" width="11" bestFit="1" customWidth="1"/>
    <col min="4365" max="4365" width="12.44140625" customWidth="1"/>
    <col min="4366" max="4366" width="7.109375" bestFit="1" customWidth="1"/>
    <col min="4367" max="4367" width="10.21875" bestFit="1" customWidth="1"/>
    <col min="4368" max="4368" width="14.109375" bestFit="1" customWidth="1"/>
    <col min="4369" max="4369" width="11" bestFit="1" customWidth="1"/>
    <col min="4370" max="4371" width="10.109375" bestFit="1" customWidth="1"/>
    <col min="4372" max="4372" width="11" bestFit="1" customWidth="1"/>
    <col min="4373" max="4373" width="11.33203125" bestFit="1" customWidth="1"/>
    <col min="4375" max="4375" width="11" bestFit="1" customWidth="1"/>
    <col min="4376" max="4377" width="8.88671875" bestFit="1" customWidth="1"/>
    <col min="4378" max="4378" width="12.88671875" bestFit="1" customWidth="1"/>
    <col min="4380" max="4380" width="12.88671875" bestFit="1" customWidth="1"/>
    <col min="4381" max="4381" width="11.33203125" bestFit="1" customWidth="1"/>
    <col min="4383" max="4383" width="8.88671875" bestFit="1" customWidth="1"/>
    <col min="4384" max="4384" width="12.88671875" bestFit="1" customWidth="1"/>
    <col min="4385" max="4385" width="11.33203125" bestFit="1" customWidth="1"/>
    <col min="4387" max="4387" width="8.88671875" bestFit="1" customWidth="1"/>
    <col min="4388" max="4388" width="11.33203125" bestFit="1" customWidth="1"/>
    <col min="4389" max="4389" width="14.109375" bestFit="1" customWidth="1"/>
    <col min="4610" max="4610" width="4.88671875" customWidth="1"/>
    <col min="4611" max="4612" width="11" bestFit="1" customWidth="1"/>
    <col min="4614" max="4615" width="11" bestFit="1" customWidth="1"/>
    <col min="4616" max="4616" width="7.88671875" bestFit="1" customWidth="1"/>
    <col min="4618" max="4618" width="10.21875" bestFit="1" customWidth="1"/>
    <col min="4619" max="4619" width="11" bestFit="1" customWidth="1"/>
    <col min="4621" max="4621" width="12.44140625" customWidth="1"/>
    <col min="4622" max="4622" width="7.109375" bestFit="1" customWidth="1"/>
    <col min="4623" max="4623" width="10.21875" bestFit="1" customWidth="1"/>
    <col min="4624" max="4624" width="14.109375" bestFit="1" customWidth="1"/>
    <col min="4625" max="4625" width="11" bestFit="1" customWidth="1"/>
    <col min="4626" max="4627" width="10.109375" bestFit="1" customWidth="1"/>
    <col min="4628" max="4628" width="11" bestFit="1" customWidth="1"/>
    <col min="4629" max="4629" width="11.33203125" bestFit="1" customWidth="1"/>
    <col min="4631" max="4631" width="11" bestFit="1" customWidth="1"/>
    <col min="4632" max="4633" width="8.88671875" bestFit="1" customWidth="1"/>
    <col min="4634" max="4634" width="12.88671875" bestFit="1" customWidth="1"/>
    <col min="4636" max="4636" width="12.88671875" bestFit="1" customWidth="1"/>
    <col min="4637" max="4637" width="11.33203125" bestFit="1" customWidth="1"/>
    <col min="4639" max="4639" width="8.88671875" bestFit="1" customWidth="1"/>
    <col min="4640" max="4640" width="12.88671875" bestFit="1" customWidth="1"/>
    <col min="4641" max="4641" width="11.33203125" bestFit="1" customWidth="1"/>
    <col min="4643" max="4643" width="8.88671875" bestFit="1" customWidth="1"/>
    <col min="4644" max="4644" width="11.33203125" bestFit="1" customWidth="1"/>
    <col min="4645" max="4645" width="14.109375" bestFit="1" customWidth="1"/>
    <col min="4866" max="4866" width="4.88671875" customWidth="1"/>
    <col min="4867" max="4868" width="11" bestFit="1" customWidth="1"/>
    <col min="4870" max="4871" width="11" bestFit="1" customWidth="1"/>
    <col min="4872" max="4872" width="7.88671875" bestFit="1" customWidth="1"/>
    <col min="4874" max="4874" width="10.21875" bestFit="1" customWidth="1"/>
    <col min="4875" max="4875" width="11" bestFit="1" customWidth="1"/>
    <col min="4877" max="4877" width="12.44140625" customWidth="1"/>
    <col min="4878" max="4878" width="7.109375" bestFit="1" customWidth="1"/>
    <col min="4879" max="4879" width="10.21875" bestFit="1" customWidth="1"/>
    <col min="4880" max="4880" width="14.109375" bestFit="1" customWidth="1"/>
    <col min="4881" max="4881" width="11" bestFit="1" customWidth="1"/>
    <col min="4882" max="4883" width="10.109375" bestFit="1" customWidth="1"/>
    <col min="4884" max="4884" width="11" bestFit="1" customWidth="1"/>
    <col min="4885" max="4885" width="11.33203125" bestFit="1" customWidth="1"/>
    <col min="4887" max="4887" width="11" bestFit="1" customWidth="1"/>
    <col min="4888" max="4889" width="8.88671875" bestFit="1" customWidth="1"/>
    <col min="4890" max="4890" width="12.88671875" bestFit="1" customWidth="1"/>
    <col min="4892" max="4892" width="12.88671875" bestFit="1" customWidth="1"/>
    <col min="4893" max="4893" width="11.33203125" bestFit="1" customWidth="1"/>
    <col min="4895" max="4895" width="8.88671875" bestFit="1" customWidth="1"/>
    <col min="4896" max="4896" width="12.88671875" bestFit="1" customWidth="1"/>
    <col min="4897" max="4897" width="11.33203125" bestFit="1" customWidth="1"/>
    <col min="4899" max="4899" width="8.88671875" bestFit="1" customWidth="1"/>
    <col min="4900" max="4900" width="11.33203125" bestFit="1" customWidth="1"/>
    <col min="4901" max="4901" width="14.109375" bestFit="1" customWidth="1"/>
    <col min="5122" max="5122" width="4.88671875" customWidth="1"/>
    <col min="5123" max="5124" width="11" bestFit="1" customWidth="1"/>
    <col min="5126" max="5127" width="11" bestFit="1" customWidth="1"/>
    <col min="5128" max="5128" width="7.88671875" bestFit="1" customWidth="1"/>
    <col min="5130" max="5130" width="10.21875" bestFit="1" customWidth="1"/>
    <col min="5131" max="5131" width="11" bestFit="1" customWidth="1"/>
    <col min="5133" max="5133" width="12.44140625" customWidth="1"/>
    <col min="5134" max="5134" width="7.109375" bestFit="1" customWidth="1"/>
    <col min="5135" max="5135" width="10.21875" bestFit="1" customWidth="1"/>
    <col min="5136" max="5136" width="14.109375" bestFit="1" customWidth="1"/>
    <col min="5137" max="5137" width="11" bestFit="1" customWidth="1"/>
    <col min="5138" max="5139" width="10.109375" bestFit="1" customWidth="1"/>
    <col min="5140" max="5140" width="11" bestFit="1" customWidth="1"/>
    <col min="5141" max="5141" width="11.33203125" bestFit="1" customWidth="1"/>
    <col min="5143" max="5143" width="11" bestFit="1" customWidth="1"/>
    <col min="5144" max="5145" width="8.88671875" bestFit="1" customWidth="1"/>
    <col min="5146" max="5146" width="12.88671875" bestFit="1" customWidth="1"/>
    <col min="5148" max="5148" width="12.88671875" bestFit="1" customWidth="1"/>
    <col min="5149" max="5149" width="11.33203125" bestFit="1" customWidth="1"/>
    <col min="5151" max="5151" width="8.88671875" bestFit="1" customWidth="1"/>
    <col min="5152" max="5152" width="12.88671875" bestFit="1" customWidth="1"/>
    <col min="5153" max="5153" width="11.33203125" bestFit="1" customWidth="1"/>
    <col min="5155" max="5155" width="8.88671875" bestFit="1" customWidth="1"/>
    <col min="5156" max="5156" width="11.33203125" bestFit="1" customWidth="1"/>
    <col min="5157" max="5157" width="14.109375" bestFit="1" customWidth="1"/>
    <col min="5378" max="5378" width="4.88671875" customWidth="1"/>
    <col min="5379" max="5380" width="11" bestFit="1" customWidth="1"/>
    <col min="5382" max="5383" width="11" bestFit="1" customWidth="1"/>
    <col min="5384" max="5384" width="7.88671875" bestFit="1" customWidth="1"/>
    <col min="5386" max="5386" width="10.21875" bestFit="1" customWidth="1"/>
    <col min="5387" max="5387" width="11" bestFit="1" customWidth="1"/>
    <col min="5389" max="5389" width="12.44140625" customWidth="1"/>
    <col min="5390" max="5390" width="7.109375" bestFit="1" customWidth="1"/>
    <col min="5391" max="5391" width="10.21875" bestFit="1" customWidth="1"/>
    <col min="5392" max="5392" width="14.109375" bestFit="1" customWidth="1"/>
    <col min="5393" max="5393" width="11" bestFit="1" customWidth="1"/>
    <col min="5394" max="5395" width="10.109375" bestFit="1" customWidth="1"/>
    <col min="5396" max="5396" width="11" bestFit="1" customWidth="1"/>
    <col min="5397" max="5397" width="11.33203125" bestFit="1" customWidth="1"/>
    <col min="5399" max="5399" width="11" bestFit="1" customWidth="1"/>
    <col min="5400" max="5401" width="8.88671875" bestFit="1" customWidth="1"/>
    <col min="5402" max="5402" width="12.88671875" bestFit="1" customWidth="1"/>
    <col min="5404" max="5404" width="12.88671875" bestFit="1" customWidth="1"/>
    <col min="5405" max="5405" width="11.33203125" bestFit="1" customWidth="1"/>
    <col min="5407" max="5407" width="8.88671875" bestFit="1" customWidth="1"/>
    <col min="5408" max="5408" width="12.88671875" bestFit="1" customWidth="1"/>
    <col min="5409" max="5409" width="11.33203125" bestFit="1" customWidth="1"/>
    <col min="5411" max="5411" width="8.88671875" bestFit="1" customWidth="1"/>
    <col min="5412" max="5412" width="11.33203125" bestFit="1" customWidth="1"/>
    <col min="5413" max="5413" width="14.109375" bestFit="1" customWidth="1"/>
    <col min="5634" max="5634" width="4.88671875" customWidth="1"/>
    <col min="5635" max="5636" width="11" bestFit="1" customWidth="1"/>
    <col min="5638" max="5639" width="11" bestFit="1" customWidth="1"/>
    <col min="5640" max="5640" width="7.88671875" bestFit="1" customWidth="1"/>
    <col min="5642" max="5642" width="10.21875" bestFit="1" customWidth="1"/>
    <col min="5643" max="5643" width="11" bestFit="1" customWidth="1"/>
    <col min="5645" max="5645" width="12.44140625" customWidth="1"/>
    <col min="5646" max="5646" width="7.109375" bestFit="1" customWidth="1"/>
    <col min="5647" max="5647" width="10.21875" bestFit="1" customWidth="1"/>
    <col min="5648" max="5648" width="14.109375" bestFit="1" customWidth="1"/>
    <col min="5649" max="5649" width="11" bestFit="1" customWidth="1"/>
    <col min="5650" max="5651" width="10.109375" bestFit="1" customWidth="1"/>
    <col min="5652" max="5652" width="11" bestFit="1" customWidth="1"/>
    <col min="5653" max="5653" width="11.33203125" bestFit="1" customWidth="1"/>
    <col min="5655" max="5655" width="11" bestFit="1" customWidth="1"/>
    <col min="5656" max="5657" width="8.88671875" bestFit="1" customWidth="1"/>
    <col min="5658" max="5658" width="12.88671875" bestFit="1" customWidth="1"/>
    <col min="5660" max="5660" width="12.88671875" bestFit="1" customWidth="1"/>
    <col min="5661" max="5661" width="11.33203125" bestFit="1" customWidth="1"/>
    <col min="5663" max="5663" width="8.88671875" bestFit="1" customWidth="1"/>
    <col min="5664" max="5664" width="12.88671875" bestFit="1" customWidth="1"/>
    <col min="5665" max="5665" width="11.33203125" bestFit="1" customWidth="1"/>
    <col min="5667" max="5667" width="8.88671875" bestFit="1" customWidth="1"/>
    <col min="5668" max="5668" width="11.33203125" bestFit="1" customWidth="1"/>
    <col min="5669" max="5669" width="14.109375" bestFit="1" customWidth="1"/>
    <col min="5890" max="5890" width="4.88671875" customWidth="1"/>
    <col min="5891" max="5892" width="11" bestFit="1" customWidth="1"/>
    <col min="5894" max="5895" width="11" bestFit="1" customWidth="1"/>
    <col min="5896" max="5896" width="7.88671875" bestFit="1" customWidth="1"/>
    <col min="5898" max="5898" width="10.21875" bestFit="1" customWidth="1"/>
    <col min="5899" max="5899" width="11" bestFit="1" customWidth="1"/>
    <col min="5901" max="5901" width="12.44140625" customWidth="1"/>
    <col min="5902" max="5902" width="7.109375" bestFit="1" customWidth="1"/>
    <col min="5903" max="5903" width="10.21875" bestFit="1" customWidth="1"/>
    <col min="5904" max="5904" width="14.109375" bestFit="1" customWidth="1"/>
    <col min="5905" max="5905" width="11" bestFit="1" customWidth="1"/>
    <col min="5906" max="5907" width="10.109375" bestFit="1" customWidth="1"/>
    <col min="5908" max="5908" width="11" bestFit="1" customWidth="1"/>
    <col min="5909" max="5909" width="11.33203125" bestFit="1" customWidth="1"/>
    <col min="5911" max="5911" width="11" bestFit="1" customWidth="1"/>
    <col min="5912" max="5913" width="8.88671875" bestFit="1" customWidth="1"/>
    <col min="5914" max="5914" width="12.88671875" bestFit="1" customWidth="1"/>
    <col min="5916" max="5916" width="12.88671875" bestFit="1" customWidth="1"/>
    <col min="5917" max="5917" width="11.33203125" bestFit="1" customWidth="1"/>
    <col min="5919" max="5919" width="8.88671875" bestFit="1" customWidth="1"/>
    <col min="5920" max="5920" width="12.88671875" bestFit="1" customWidth="1"/>
    <col min="5921" max="5921" width="11.33203125" bestFit="1" customWidth="1"/>
    <col min="5923" max="5923" width="8.88671875" bestFit="1" customWidth="1"/>
    <col min="5924" max="5924" width="11.33203125" bestFit="1" customWidth="1"/>
    <col min="5925" max="5925" width="14.109375" bestFit="1" customWidth="1"/>
    <col min="6146" max="6146" width="4.88671875" customWidth="1"/>
    <col min="6147" max="6148" width="11" bestFit="1" customWidth="1"/>
    <col min="6150" max="6151" width="11" bestFit="1" customWidth="1"/>
    <col min="6152" max="6152" width="7.88671875" bestFit="1" customWidth="1"/>
    <col min="6154" max="6154" width="10.21875" bestFit="1" customWidth="1"/>
    <col min="6155" max="6155" width="11" bestFit="1" customWidth="1"/>
    <col min="6157" max="6157" width="12.44140625" customWidth="1"/>
    <col min="6158" max="6158" width="7.109375" bestFit="1" customWidth="1"/>
    <col min="6159" max="6159" width="10.21875" bestFit="1" customWidth="1"/>
    <col min="6160" max="6160" width="14.109375" bestFit="1" customWidth="1"/>
    <col min="6161" max="6161" width="11" bestFit="1" customWidth="1"/>
    <col min="6162" max="6163" width="10.109375" bestFit="1" customWidth="1"/>
    <col min="6164" max="6164" width="11" bestFit="1" customWidth="1"/>
    <col min="6165" max="6165" width="11.33203125" bestFit="1" customWidth="1"/>
    <col min="6167" max="6167" width="11" bestFit="1" customWidth="1"/>
    <col min="6168" max="6169" width="8.88671875" bestFit="1" customWidth="1"/>
    <col min="6170" max="6170" width="12.88671875" bestFit="1" customWidth="1"/>
    <col min="6172" max="6172" width="12.88671875" bestFit="1" customWidth="1"/>
    <col min="6173" max="6173" width="11.33203125" bestFit="1" customWidth="1"/>
    <col min="6175" max="6175" width="8.88671875" bestFit="1" customWidth="1"/>
    <col min="6176" max="6176" width="12.88671875" bestFit="1" customWidth="1"/>
    <col min="6177" max="6177" width="11.33203125" bestFit="1" customWidth="1"/>
    <col min="6179" max="6179" width="8.88671875" bestFit="1" customWidth="1"/>
    <col min="6180" max="6180" width="11.33203125" bestFit="1" customWidth="1"/>
    <col min="6181" max="6181" width="14.109375" bestFit="1" customWidth="1"/>
    <col min="6402" max="6402" width="4.88671875" customWidth="1"/>
    <col min="6403" max="6404" width="11" bestFit="1" customWidth="1"/>
    <col min="6406" max="6407" width="11" bestFit="1" customWidth="1"/>
    <col min="6408" max="6408" width="7.88671875" bestFit="1" customWidth="1"/>
    <col min="6410" max="6410" width="10.21875" bestFit="1" customWidth="1"/>
    <col min="6411" max="6411" width="11" bestFit="1" customWidth="1"/>
    <col min="6413" max="6413" width="12.44140625" customWidth="1"/>
    <col min="6414" max="6414" width="7.109375" bestFit="1" customWidth="1"/>
    <col min="6415" max="6415" width="10.21875" bestFit="1" customWidth="1"/>
    <col min="6416" max="6416" width="14.109375" bestFit="1" customWidth="1"/>
    <col min="6417" max="6417" width="11" bestFit="1" customWidth="1"/>
    <col min="6418" max="6419" width="10.109375" bestFit="1" customWidth="1"/>
    <col min="6420" max="6420" width="11" bestFit="1" customWidth="1"/>
    <col min="6421" max="6421" width="11.33203125" bestFit="1" customWidth="1"/>
    <col min="6423" max="6423" width="11" bestFit="1" customWidth="1"/>
    <col min="6424" max="6425" width="8.88671875" bestFit="1" customWidth="1"/>
    <col min="6426" max="6426" width="12.88671875" bestFit="1" customWidth="1"/>
    <col min="6428" max="6428" width="12.88671875" bestFit="1" customWidth="1"/>
    <col min="6429" max="6429" width="11.33203125" bestFit="1" customWidth="1"/>
    <col min="6431" max="6431" width="8.88671875" bestFit="1" customWidth="1"/>
    <col min="6432" max="6432" width="12.88671875" bestFit="1" customWidth="1"/>
    <col min="6433" max="6433" width="11.33203125" bestFit="1" customWidth="1"/>
    <col min="6435" max="6435" width="8.88671875" bestFit="1" customWidth="1"/>
    <col min="6436" max="6436" width="11.33203125" bestFit="1" customWidth="1"/>
    <col min="6437" max="6437" width="14.109375" bestFit="1" customWidth="1"/>
    <col min="6658" max="6658" width="4.88671875" customWidth="1"/>
    <col min="6659" max="6660" width="11" bestFit="1" customWidth="1"/>
    <col min="6662" max="6663" width="11" bestFit="1" customWidth="1"/>
    <col min="6664" max="6664" width="7.88671875" bestFit="1" customWidth="1"/>
    <col min="6666" max="6666" width="10.21875" bestFit="1" customWidth="1"/>
    <col min="6667" max="6667" width="11" bestFit="1" customWidth="1"/>
    <col min="6669" max="6669" width="12.44140625" customWidth="1"/>
    <col min="6670" max="6670" width="7.109375" bestFit="1" customWidth="1"/>
    <col min="6671" max="6671" width="10.21875" bestFit="1" customWidth="1"/>
    <col min="6672" max="6672" width="14.109375" bestFit="1" customWidth="1"/>
    <col min="6673" max="6673" width="11" bestFit="1" customWidth="1"/>
    <col min="6674" max="6675" width="10.109375" bestFit="1" customWidth="1"/>
    <col min="6676" max="6676" width="11" bestFit="1" customWidth="1"/>
    <col min="6677" max="6677" width="11.33203125" bestFit="1" customWidth="1"/>
    <col min="6679" max="6679" width="11" bestFit="1" customWidth="1"/>
    <col min="6680" max="6681" width="8.88671875" bestFit="1" customWidth="1"/>
    <col min="6682" max="6682" width="12.88671875" bestFit="1" customWidth="1"/>
    <col min="6684" max="6684" width="12.88671875" bestFit="1" customWidth="1"/>
    <col min="6685" max="6685" width="11.33203125" bestFit="1" customWidth="1"/>
    <col min="6687" max="6687" width="8.88671875" bestFit="1" customWidth="1"/>
    <col min="6688" max="6688" width="12.88671875" bestFit="1" customWidth="1"/>
    <col min="6689" max="6689" width="11.33203125" bestFit="1" customWidth="1"/>
    <col min="6691" max="6691" width="8.88671875" bestFit="1" customWidth="1"/>
    <col min="6692" max="6692" width="11.33203125" bestFit="1" customWidth="1"/>
    <col min="6693" max="6693" width="14.109375" bestFit="1" customWidth="1"/>
    <col min="6914" max="6914" width="4.88671875" customWidth="1"/>
    <col min="6915" max="6916" width="11" bestFit="1" customWidth="1"/>
    <col min="6918" max="6919" width="11" bestFit="1" customWidth="1"/>
    <col min="6920" max="6920" width="7.88671875" bestFit="1" customWidth="1"/>
    <col min="6922" max="6922" width="10.21875" bestFit="1" customWidth="1"/>
    <col min="6923" max="6923" width="11" bestFit="1" customWidth="1"/>
    <col min="6925" max="6925" width="12.44140625" customWidth="1"/>
    <col min="6926" max="6926" width="7.109375" bestFit="1" customWidth="1"/>
    <col min="6927" max="6927" width="10.21875" bestFit="1" customWidth="1"/>
    <col min="6928" max="6928" width="14.109375" bestFit="1" customWidth="1"/>
    <col min="6929" max="6929" width="11" bestFit="1" customWidth="1"/>
    <col min="6930" max="6931" width="10.109375" bestFit="1" customWidth="1"/>
    <col min="6932" max="6932" width="11" bestFit="1" customWidth="1"/>
    <col min="6933" max="6933" width="11.33203125" bestFit="1" customWidth="1"/>
    <col min="6935" max="6935" width="11" bestFit="1" customWidth="1"/>
    <col min="6936" max="6937" width="8.88671875" bestFit="1" customWidth="1"/>
    <col min="6938" max="6938" width="12.88671875" bestFit="1" customWidth="1"/>
    <col min="6940" max="6940" width="12.88671875" bestFit="1" customWidth="1"/>
    <col min="6941" max="6941" width="11.33203125" bestFit="1" customWidth="1"/>
    <col min="6943" max="6943" width="8.88671875" bestFit="1" customWidth="1"/>
    <col min="6944" max="6944" width="12.88671875" bestFit="1" customWidth="1"/>
    <col min="6945" max="6945" width="11.33203125" bestFit="1" customWidth="1"/>
    <col min="6947" max="6947" width="8.88671875" bestFit="1" customWidth="1"/>
    <col min="6948" max="6948" width="11.33203125" bestFit="1" customWidth="1"/>
    <col min="6949" max="6949" width="14.109375" bestFit="1" customWidth="1"/>
    <col min="7170" max="7170" width="4.88671875" customWidth="1"/>
    <col min="7171" max="7172" width="11" bestFit="1" customWidth="1"/>
    <col min="7174" max="7175" width="11" bestFit="1" customWidth="1"/>
    <col min="7176" max="7176" width="7.88671875" bestFit="1" customWidth="1"/>
    <col min="7178" max="7178" width="10.21875" bestFit="1" customWidth="1"/>
    <col min="7179" max="7179" width="11" bestFit="1" customWidth="1"/>
    <col min="7181" max="7181" width="12.44140625" customWidth="1"/>
    <col min="7182" max="7182" width="7.109375" bestFit="1" customWidth="1"/>
    <col min="7183" max="7183" width="10.21875" bestFit="1" customWidth="1"/>
    <col min="7184" max="7184" width="14.109375" bestFit="1" customWidth="1"/>
    <col min="7185" max="7185" width="11" bestFit="1" customWidth="1"/>
    <col min="7186" max="7187" width="10.109375" bestFit="1" customWidth="1"/>
    <col min="7188" max="7188" width="11" bestFit="1" customWidth="1"/>
    <col min="7189" max="7189" width="11.33203125" bestFit="1" customWidth="1"/>
    <col min="7191" max="7191" width="11" bestFit="1" customWidth="1"/>
    <col min="7192" max="7193" width="8.88671875" bestFit="1" customWidth="1"/>
    <col min="7194" max="7194" width="12.88671875" bestFit="1" customWidth="1"/>
    <col min="7196" max="7196" width="12.88671875" bestFit="1" customWidth="1"/>
    <col min="7197" max="7197" width="11.33203125" bestFit="1" customWidth="1"/>
    <col min="7199" max="7199" width="8.88671875" bestFit="1" customWidth="1"/>
    <col min="7200" max="7200" width="12.88671875" bestFit="1" customWidth="1"/>
    <col min="7201" max="7201" width="11.33203125" bestFit="1" customWidth="1"/>
    <col min="7203" max="7203" width="8.88671875" bestFit="1" customWidth="1"/>
    <col min="7204" max="7204" width="11.33203125" bestFit="1" customWidth="1"/>
    <col min="7205" max="7205" width="14.109375" bestFit="1" customWidth="1"/>
    <col min="7426" max="7426" width="4.88671875" customWidth="1"/>
    <col min="7427" max="7428" width="11" bestFit="1" customWidth="1"/>
    <col min="7430" max="7431" width="11" bestFit="1" customWidth="1"/>
    <col min="7432" max="7432" width="7.88671875" bestFit="1" customWidth="1"/>
    <col min="7434" max="7434" width="10.21875" bestFit="1" customWidth="1"/>
    <col min="7435" max="7435" width="11" bestFit="1" customWidth="1"/>
    <col min="7437" max="7437" width="12.44140625" customWidth="1"/>
    <col min="7438" max="7438" width="7.109375" bestFit="1" customWidth="1"/>
    <col min="7439" max="7439" width="10.21875" bestFit="1" customWidth="1"/>
    <col min="7440" max="7440" width="14.109375" bestFit="1" customWidth="1"/>
    <col min="7441" max="7441" width="11" bestFit="1" customWidth="1"/>
    <col min="7442" max="7443" width="10.109375" bestFit="1" customWidth="1"/>
    <col min="7444" max="7444" width="11" bestFit="1" customWidth="1"/>
    <col min="7445" max="7445" width="11.33203125" bestFit="1" customWidth="1"/>
    <col min="7447" max="7447" width="11" bestFit="1" customWidth="1"/>
    <col min="7448" max="7449" width="8.88671875" bestFit="1" customWidth="1"/>
    <col min="7450" max="7450" width="12.88671875" bestFit="1" customWidth="1"/>
    <col min="7452" max="7452" width="12.88671875" bestFit="1" customWidth="1"/>
    <col min="7453" max="7453" width="11.33203125" bestFit="1" customWidth="1"/>
    <col min="7455" max="7455" width="8.88671875" bestFit="1" customWidth="1"/>
    <col min="7456" max="7456" width="12.88671875" bestFit="1" customWidth="1"/>
    <col min="7457" max="7457" width="11.33203125" bestFit="1" customWidth="1"/>
    <col min="7459" max="7459" width="8.88671875" bestFit="1" customWidth="1"/>
    <col min="7460" max="7460" width="11.33203125" bestFit="1" customWidth="1"/>
    <col min="7461" max="7461" width="14.109375" bestFit="1" customWidth="1"/>
    <col min="7682" max="7682" width="4.88671875" customWidth="1"/>
    <col min="7683" max="7684" width="11" bestFit="1" customWidth="1"/>
    <col min="7686" max="7687" width="11" bestFit="1" customWidth="1"/>
    <col min="7688" max="7688" width="7.88671875" bestFit="1" customWidth="1"/>
    <col min="7690" max="7690" width="10.21875" bestFit="1" customWidth="1"/>
    <col min="7691" max="7691" width="11" bestFit="1" customWidth="1"/>
    <col min="7693" max="7693" width="12.44140625" customWidth="1"/>
    <col min="7694" max="7694" width="7.109375" bestFit="1" customWidth="1"/>
    <col min="7695" max="7695" width="10.21875" bestFit="1" customWidth="1"/>
    <col min="7696" max="7696" width="14.109375" bestFit="1" customWidth="1"/>
    <col min="7697" max="7697" width="11" bestFit="1" customWidth="1"/>
    <col min="7698" max="7699" width="10.109375" bestFit="1" customWidth="1"/>
    <col min="7700" max="7700" width="11" bestFit="1" customWidth="1"/>
    <col min="7701" max="7701" width="11.33203125" bestFit="1" customWidth="1"/>
    <col min="7703" max="7703" width="11" bestFit="1" customWidth="1"/>
    <col min="7704" max="7705" width="8.88671875" bestFit="1" customWidth="1"/>
    <col min="7706" max="7706" width="12.88671875" bestFit="1" customWidth="1"/>
    <col min="7708" max="7708" width="12.88671875" bestFit="1" customWidth="1"/>
    <col min="7709" max="7709" width="11.33203125" bestFit="1" customWidth="1"/>
    <col min="7711" max="7711" width="8.88671875" bestFit="1" customWidth="1"/>
    <col min="7712" max="7712" width="12.88671875" bestFit="1" customWidth="1"/>
    <col min="7713" max="7713" width="11.33203125" bestFit="1" customWidth="1"/>
    <col min="7715" max="7715" width="8.88671875" bestFit="1" customWidth="1"/>
    <col min="7716" max="7716" width="11.33203125" bestFit="1" customWidth="1"/>
    <col min="7717" max="7717" width="14.109375" bestFit="1" customWidth="1"/>
    <col min="7938" max="7938" width="4.88671875" customWidth="1"/>
    <col min="7939" max="7940" width="11" bestFit="1" customWidth="1"/>
    <col min="7942" max="7943" width="11" bestFit="1" customWidth="1"/>
    <col min="7944" max="7944" width="7.88671875" bestFit="1" customWidth="1"/>
    <col min="7946" max="7946" width="10.21875" bestFit="1" customWidth="1"/>
    <col min="7947" max="7947" width="11" bestFit="1" customWidth="1"/>
    <col min="7949" max="7949" width="12.44140625" customWidth="1"/>
    <col min="7950" max="7950" width="7.109375" bestFit="1" customWidth="1"/>
    <col min="7951" max="7951" width="10.21875" bestFit="1" customWidth="1"/>
    <col min="7952" max="7952" width="14.109375" bestFit="1" customWidth="1"/>
    <col min="7953" max="7953" width="11" bestFit="1" customWidth="1"/>
    <col min="7954" max="7955" width="10.109375" bestFit="1" customWidth="1"/>
    <col min="7956" max="7956" width="11" bestFit="1" customWidth="1"/>
    <col min="7957" max="7957" width="11.33203125" bestFit="1" customWidth="1"/>
    <col min="7959" max="7959" width="11" bestFit="1" customWidth="1"/>
    <col min="7960" max="7961" width="8.88671875" bestFit="1" customWidth="1"/>
    <col min="7962" max="7962" width="12.88671875" bestFit="1" customWidth="1"/>
    <col min="7964" max="7964" width="12.88671875" bestFit="1" customWidth="1"/>
    <col min="7965" max="7965" width="11.33203125" bestFit="1" customWidth="1"/>
    <col min="7967" max="7967" width="8.88671875" bestFit="1" customWidth="1"/>
    <col min="7968" max="7968" width="12.88671875" bestFit="1" customWidth="1"/>
    <col min="7969" max="7969" width="11.33203125" bestFit="1" customWidth="1"/>
    <col min="7971" max="7971" width="8.88671875" bestFit="1" customWidth="1"/>
    <col min="7972" max="7972" width="11.33203125" bestFit="1" customWidth="1"/>
    <col min="7973" max="7973" width="14.109375" bestFit="1" customWidth="1"/>
    <col min="8194" max="8194" width="4.88671875" customWidth="1"/>
    <col min="8195" max="8196" width="11" bestFit="1" customWidth="1"/>
    <col min="8198" max="8199" width="11" bestFit="1" customWidth="1"/>
    <col min="8200" max="8200" width="7.88671875" bestFit="1" customWidth="1"/>
    <col min="8202" max="8202" width="10.21875" bestFit="1" customWidth="1"/>
    <col min="8203" max="8203" width="11" bestFit="1" customWidth="1"/>
    <col min="8205" max="8205" width="12.44140625" customWidth="1"/>
    <col min="8206" max="8206" width="7.109375" bestFit="1" customWidth="1"/>
    <col min="8207" max="8207" width="10.21875" bestFit="1" customWidth="1"/>
    <col min="8208" max="8208" width="14.109375" bestFit="1" customWidth="1"/>
    <col min="8209" max="8209" width="11" bestFit="1" customWidth="1"/>
    <col min="8210" max="8211" width="10.109375" bestFit="1" customWidth="1"/>
    <col min="8212" max="8212" width="11" bestFit="1" customWidth="1"/>
    <col min="8213" max="8213" width="11.33203125" bestFit="1" customWidth="1"/>
    <col min="8215" max="8215" width="11" bestFit="1" customWidth="1"/>
    <col min="8216" max="8217" width="8.88671875" bestFit="1" customWidth="1"/>
    <col min="8218" max="8218" width="12.88671875" bestFit="1" customWidth="1"/>
    <col min="8220" max="8220" width="12.88671875" bestFit="1" customWidth="1"/>
    <col min="8221" max="8221" width="11.33203125" bestFit="1" customWidth="1"/>
    <col min="8223" max="8223" width="8.88671875" bestFit="1" customWidth="1"/>
    <col min="8224" max="8224" width="12.88671875" bestFit="1" customWidth="1"/>
    <col min="8225" max="8225" width="11.33203125" bestFit="1" customWidth="1"/>
    <col min="8227" max="8227" width="8.88671875" bestFit="1" customWidth="1"/>
    <col min="8228" max="8228" width="11.33203125" bestFit="1" customWidth="1"/>
    <col min="8229" max="8229" width="14.109375" bestFit="1" customWidth="1"/>
    <col min="8450" max="8450" width="4.88671875" customWidth="1"/>
    <col min="8451" max="8452" width="11" bestFit="1" customWidth="1"/>
    <col min="8454" max="8455" width="11" bestFit="1" customWidth="1"/>
    <col min="8456" max="8456" width="7.88671875" bestFit="1" customWidth="1"/>
    <col min="8458" max="8458" width="10.21875" bestFit="1" customWidth="1"/>
    <col min="8459" max="8459" width="11" bestFit="1" customWidth="1"/>
    <col min="8461" max="8461" width="12.44140625" customWidth="1"/>
    <col min="8462" max="8462" width="7.109375" bestFit="1" customWidth="1"/>
    <col min="8463" max="8463" width="10.21875" bestFit="1" customWidth="1"/>
    <col min="8464" max="8464" width="14.109375" bestFit="1" customWidth="1"/>
    <col min="8465" max="8465" width="11" bestFit="1" customWidth="1"/>
    <col min="8466" max="8467" width="10.109375" bestFit="1" customWidth="1"/>
    <col min="8468" max="8468" width="11" bestFit="1" customWidth="1"/>
    <col min="8469" max="8469" width="11.33203125" bestFit="1" customWidth="1"/>
    <col min="8471" max="8471" width="11" bestFit="1" customWidth="1"/>
    <col min="8472" max="8473" width="8.88671875" bestFit="1" customWidth="1"/>
    <col min="8474" max="8474" width="12.88671875" bestFit="1" customWidth="1"/>
    <col min="8476" max="8476" width="12.88671875" bestFit="1" customWidth="1"/>
    <col min="8477" max="8477" width="11.33203125" bestFit="1" customWidth="1"/>
    <col min="8479" max="8479" width="8.88671875" bestFit="1" customWidth="1"/>
    <col min="8480" max="8480" width="12.88671875" bestFit="1" customWidth="1"/>
    <col min="8481" max="8481" width="11.33203125" bestFit="1" customWidth="1"/>
    <col min="8483" max="8483" width="8.88671875" bestFit="1" customWidth="1"/>
    <col min="8484" max="8484" width="11.33203125" bestFit="1" customWidth="1"/>
    <col min="8485" max="8485" width="14.109375" bestFit="1" customWidth="1"/>
    <col min="8706" max="8706" width="4.88671875" customWidth="1"/>
    <col min="8707" max="8708" width="11" bestFit="1" customWidth="1"/>
    <col min="8710" max="8711" width="11" bestFit="1" customWidth="1"/>
    <col min="8712" max="8712" width="7.88671875" bestFit="1" customWidth="1"/>
    <col min="8714" max="8714" width="10.21875" bestFit="1" customWidth="1"/>
    <col min="8715" max="8715" width="11" bestFit="1" customWidth="1"/>
    <col min="8717" max="8717" width="12.44140625" customWidth="1"/>
    <col min="8718" max="8718" width="7.109375" bestFit="1" customWidth="1"/>
    <col min="8719" max="8719" width="10.21875" bestFit="1" customWidth="1"/>
    <col min="8720" max="8720" width="14.109375" bestFit="1" customWidth="1"/>
    <col min="8721" max="8721" width="11" bestFit="1" customWidth="1"/>
    <col min="8722" max="8723" width="10.109375" bestFit="1" customWidth="1"/>
    <col min="8724" max="8724" width="11" bestFit="1" customWidth="1"/>
    <col min="8725" max="8725" width="11.33203125" bestFit="1" customWidth="1"/>
    <col min="8727" max="8727" width="11" bestFit="1" customWidth="1"/>
    <col min="8728" max="8729" width="8.88671875" bestFit="1" customWidth="1"/>
    <col min="8730" max="8730" width="12.88671875" bestFit="1" customWidth="1"/>
    <col min="8732" max="8732" width="12.88671875" bestFit="1" customWidth="1"/>
    <col min="8733" max="8733" width="11.33203125" bestFit="1" customWidth="1"/>
    <col min="8735" max="8735" width="8.88671875" bestFit="1" customWidth="1"/>
    <col min="8736" max="8736" width="12.88671875" bestFit="1" customWidth="1"/>
    <col min="8737" max="8737" width="11.33203125" bestFit="1" customWidth="1"/>
    <col min="8739" max="8739" width="8.88671875" bestFit="1" customWidth="1"/>
    <col min="8740" max="8740" width="11.33203125" bestFit="1" customWidth="1"/>
    <col min="8741" max="8741" width="14.109375" bestFit="1" customWidth="1"/>
    <col min="8962" max="8962" width="4.88671875" customWidth="1"/>
    <col min="8963" max="8964" width="11" bestFit="1" customWidth="1"/>
    <col min="8966" max="8967" width="11" bestFit="1" customWidth="1"/>
    <col min="8968" max="8968" width="7.88671875" bestFit="1" customWidth="1"/>
    <col min="8970" max="8970" width="10.21875" bestFit="1" customWidth="1"/>
    <col min="8971" max="8971" width="11" bestFit="1" customWidth="1"/>
    <col min="8973" max="8973" width="12.44140625" customWidth="1"/>
    <col min="8974" max="8974" width="7.109375" bestFit="1" customWidth="1"/>
    <col min="8975" max="8975" width="10.21875" bestFit="1" customWidth="1"/>
    <col min="8976" max="8976" width="14.109375" bestFit="1" customWidth="1"/>
    <col min="8977" max="8977" width="11" bestFit="1" customWidth="1"/>
    <col min="8978" max="8979" width="10.109375" bestFit="1" customWidth="1"/>
    <col min="8980" max="8980" width="11" bestFit="1" customWidth="1"/>
    <col min="8981" max="8981" width="11.33203125" bestFit="1" customWidth="1"/>
    <col min="8983" max="8983" width="11" bestFit="1" customWidth="1"/>
    <col min="8984" max="8985" width="8.88671875" bestFit="1" customWidth="1"/>
    <col min="8986" max="8986" width="12.88671875" bestFit="1" customWidth="1"/>
    <col min="8988" max="8988" width="12.88671875" bestFit="1" customWidth="1"/>
    <col min="8989" max="8989" width="11.33203125" bestFit="1" customWidth="1"/>
    <col min="8991" max="8991" width="8.88671875" bestFit="1" customWidth="1"/>
    <col min="8992" max="8992" width="12.88671875" bestFit="1" customWidth="1"/>
    <col min="8993" max="8993" width="11.33203125" bestFit="1" customWidth="1"/>
    <col min="8995" max="8995" width="8.88671875" bestFit="1" customWidth="1"/>
    <col min="8996" max="8996" width="11.33203125" bestFit="1" customWidth="1"/>
    <col min="8997" max="8997" width="14.109375" bestFit="1" customWidth="1"/>
    <col min="9218" max="9218" width="4.88671875" customWidth="1"/>
    <col min="9219" max="9220" width="11" bestFit="1" customWidth="1"/>
    <col min="9222" max="9223" width="11" bestFit="1" customWidth="1"/>
    <col min="9224" max="9224" width="7.88671875" bestFit="1" customWidth="1"/>
    <col min="9226" max="9226" width="10.21875" bestFit="1" customWidth="1"/>
    <col min="9227" max="9227" width="11" bestFit="1" customWidth="1"/>
    <col min="9229" max="9229" width="12.44140625" customWidth="1"/>
    <col min="9230" max="9230" width="7.109375" bestFit="1" customWidth="1"/>
    <col min="9231" max="9231" width="10.21875" bestFit="1" customWidth="1"/>
    <col min="9232" max="9232" width="14.109375" bestFit="1" customWidth="1"/>
    <col min="9233" max="9233" width="11" bestFit="1" customWidth="1"/>
    <col min="9234" max="9235" width="10.109375" bestFit="1" customWidth="1"/>
    <col min="9236" max="9236" width="11" bestFit="1" customWidth="1"/>
    <col min="9237" max="9237" width="11.33203125" bestFit="1" customWidth="1"/>
    <col min="9239" max="9239" width="11" bestFit="1" customWidth="1"/>
    <col min="9240" max="9241" width="8.88671875" bestFit="1" customWidth="1"/>
    <col min="9242" max="9242" width="12.88671875" bestFit="1" customWidth="1"/>
    <col min="9244" max="9244" width="12.88671875" bestFit="1" customWidth="1"/>
    <col min="9245" max="9245" width="11.33203125" bestFit="1" customWidth="1"/>
    <col min="9247" max="9247" width="8.88671875" bestFit="1" customWidth="1"/>
    <col min="9248" max="9248" width="12.88671875" bestFit="1" customWidth="1"/>
    <col min="9249" max="9249" width="11.33203125" bestFit="1" customWidth="1"/>
    <col min="9251" max="9251" width="8.88671875" bestFit="1" customWidth="1"/>
    <col min="9252" max="9252" width="11.33203125" bestFit="1" customWidth="1"/>
    <col min="9253" max="9253" width="14.109375" bestFit="1" customWidth="1"/>
    <col min="9474" max="9474" width="4.88671875" customWidth="1"/>
    <col min="9475" max="9476" width="11" bestFit="1" customWidth="1"/>
    <col min="9478" max="9479" width="11" bestFit="1" customWidth="1"/>
    <col min="9480" max="9480" width="7.88671875" bestFit="1" customWidth="1"/>
    <col min="9482" max="9482" width="10.21875" bestFit="1" customWidth="1"/>
    <col min="9483" max="9483" width="11" bestFit="1" customWidth="1"/>
    <col min="9485" max="9485" width="12.44140625" customWidth="1"/>
    <col min="9486" max="9486" width="7.109375" bestFit="1" customWidth="1"/>
    <col min="9487" max="9487" width="10.21875" bestFit="1" customWidth="1"/>
    <col min="9488" max="9488" width="14.109375" bestFit="1" customWidth="1"/>
    <col min="9489" max="9489" width="11" bestFit="1" customWidth="1"/>
    <col min="9490" max="9491" width="10.109375" bestFit="1" customWidth="1"/>
    <col min="9492" max="9492" width="11" bestFit="1" customWidth="1"/>
    <col min="9493" max="9493" width="11.33203125" bestFit="1" customWidth="1"/>
    <col min="9495" max="9495" width="11" bestFit="1" customWidth="1"/>
    <col min="9496" max="9497" width="8.88671875" bestFit="1" customWidth="1"/>
    <col min="9498" max="9498" width="12.88671875" bestFit="1" customWidth="1"/>
    <col min="9500" max="9500" width="12.88671875" bestFit="1" customWidth="1"/>
    <col min="9501" max="9501" width="11.33203125" bestFit="1" customWidth="1"/>
    <col min="9503" max="9503" width="8.88671875" bestFit="1" customWidth="1"/>
    <col min="9504" max="9504" width="12.88671875" bestFit="1" customWidth="1"/>
    <col min="9505" max="9505" width="11.33203125" bestFit="1" customWidth="1"/>
    <col min="9507" max="9507" width="8.88671875" bestFit="1" customWidth="1"/>
    <col min="9508" max="9508" width="11.33203125" bestFit="1" customWidth="1"/>
    <col min="9509" max="9509" width="14.109375" bestFit="1" customWidth="1"/>
    <col min="9730" max="9730" width="4.88671875" customWidth="1"/>
    <col min="9731" max="9732" width="11" bestFit="1" customWidth="1"/>
    <col min="9734" max="9735" width="11" bestFit="1" customWidth="1"/>
    <col min="9736" max="9736" width="7.88671875" bestFit="1" customWidth="1"/>
    <col min="9738" max="9738" width="10.21875" bestFit="1" customWidth="1"/>
    <col min="9739" max="9739" width="11" bestFit="1" customWidth="1"/>
    <col min="9741" max="9741" width="12.44140625" customWidth="1"/>
    <col min="9742" max="9742" width="7.109375" bestFit="1" customWidth="1"/>
    <col min="9743" max="9743" width="10.21875" bestFit="1" customWidth="1"/>
    <col min="9744" max="9744" width="14.109375" bestFit="1" customWidth="1"/>
    <col min="9745" max="9745" width="11" bestFit="1" customWidth="1"/>
    <col min="9746" max="9747" width="10.109375" bestFit="1" customWidth="1"/>
    <col min="9748" max="9748" width="11" bestFit="1" customWidth="1"/>
    <col min="9749" max="9749" width="11.33203125" bestFit="1" customWidth="1"/>
    <col min="9751" max="9751" width="11" bestFit="1" customWidth="1"/>
    <col min="9752" max="9753" width="8.88671875" bestFit="1" customWidth="1"/>
    <col min="9754" max="9754" width="12.88671875" bestFit="1" customWidth="1"/>
    <col min="9756" max="9756" width="12.88671875" bestFit="1" customWidth="1"/>
    <col min="9757" max="9757" width="11.33203125" bestFit="1" customWidth="1"/>
    <col min="9759" max="9759" width="8.88671875" bestFit="1" customWidth="1"/>
    <col min="9760" max="9760" width="12.88671875" bestFit="1" customWidth="1"/>
    <col min="9761" max="9761" width="11.33203125" bestFit="1" customWidth="1"/>
    <col min="9763" max="9763" width="8.88671875" bestFit="1" customWidth="1"/>
    <col min="9764" max="9764" width="11.33203125" bestFit="1" customWidth="1"/>
    <col min="9765" max="9765" width="14.109375" bestFit="1" customWidth="1"/>
    <col min="9986" max="9986" width="4.88671875" customWidth="1"/>
    <col min="9987" max="9988" width="11" bestFit="1" customWidth="1"/>
    <col min="9990" max="9991" width="11" bestFit="1" customWidth="1"/>
    <col min="9992" max="9992" width="7.88671875" bestFit="1" customWidth="1"/>
    <col min="9994" max="9994" width="10.21875" bestFit="1" customWidth="1"/>
    <col min="9995" max="9995" width="11" bestFit="1" customWidth="1"/>
    <col min="9997" max="9997" width="12.44140625" customWidth="1"/>
    <col min="9998" max="9998" width="7.109375" bestFit="1" customWidth="1"/>
    <col min="9999" max="9999" width="10.21875" bestFit="1" customWidth="1"/>
    <col min="10000" max="10000" width="14.109375" bestFit="1" customWidth="1"/>
    <col min="10001" max="10001" width="11" bestFit="1" customWidth="1"/>
    <col min="10002" max="10003" width="10.109375" bestFit="1" customWidth="1"/>
    <col min="10004" max="10004" width="11" bestFit="1" customWidth="1"/>
    <col min="10005" max="10005" width="11.33203125" bestFit="1" customWidth="1"/>
    <col min="10007" max="10007" width="11" bestFit="1" customWidth="1"/>
    <col min="10008" max="10009" width="8.88671875" bestFit="1" customWidth="1"/>
    <col min="10010" max="10010" width="12.88671875" bestFit="1" customWidth="1"/>
    <col min="10012" max="10012" width="12.88671875" bestFit="1" customWidth="1"/>
    <col min="10013" max="10013" width="11.33203125" bestFit="1" customWidth="1"/>
    <col min="10015" max="10015" width="8.88671875" bestFit="1" customWidth="1"/>
    <col min="10016" max="10016" width="12.88671875" bestFit="1" customWidth="1"/>
    <col min="10017" max="10017" width="11.33203125" bestFit="1" customWidth="1"/>
    <col min="10019" max="10019" width="8.88671875" bestFit="1" customWidth="1"/>
    <col min="10020" max="10020" width="11.33203125" bestFit="1" customWidth="1"/>
    <col min="10021" max="10021" width="14.109375" bestFit="1" customWidth="1"/>
    <col min="10242" max="10242" width="4.88671875" customWidth="1"/>
    <col min="10243" max="10244" width="11" bestFit="1" customWidth="1"/>
    <col min="10246" max="10247" width="11" bestFit="1" customWidth="1"/>
    <col min="10248" max="10248" width="7.88671875" bestFit="1" customWidth="1"/>
    <col min="10250" max="10250" width="10.21875" bestFit="1" customWidth="1"/>
    <col min="10251" max="10251" width="11" bestFit="1" customWidth="1"/>
    <col min="10253" max="10253" width="12.44140625" customWidth="1"/>
    <col min="10254" max="10254" width="7.109375" bestFit="1" customWidth="1"/>
    <col min="10255" max="10255" width="10.21875" bestFit="1" customWidth="1"/>
    <col min="10256" max="10256" width="14.109375" bestFit="1" customWidth="1"/>
    <col min="10257" max="10257" width="11" bestFit="1" customWidth="1"/>
    <col min="10258" max="10259" width="10.109375" bestFit="1" customWidth="1"/>
    <col min="10260" max="10260" width="11" bestFit="1" customWidth="1"/>
    <col min="10261" max="10261" width="11.33203125" bestFit="1" customWidth="1"/>
    <col min="10263" max="10263" width="11" bestFit="1" customWidth="1"/>
    <col min="10264" max="10265" width="8.88671875" bestFit="1" customWidth="1"/>
    <col min="10266" max="10266" width="12.88671875" bestFit="1" customWidth="1"/>
    <col min="10268" max="10268" width="12.88671875" bestFit="1" customWidth="1"/>
    <col min="10269" max="10269" width="11.33203125" bestFit="1" customWidth="1"/>
    <col min="10271" max="10271" width="8.88671875" bestFit="1" customWidth="1"/>
    <col min="10272" max="10272" width="12.88671875" bestFit="1" customWidth="1"/>
    <col min="10273" max="10273" width="11.33203125" bestFit="1" customWidth="1"/>
    <col min="10275" max="10275" width="8.88671875" bestFit="1" customWidth="1"/>
    <col min="10276" max="10276" width="11.33203125" bestFit="1" customWidth="1"/>
    <col min="10277" max="10277" width="14.109375" bestFit="1" customWidth="1"/>
    <col min="10498" max="10498" width="4.88671875" customWidth="1"/>
    <col min="10499" max="10500" width="11" bestFit="1" customWidth="1"/>
    <col min="10502" max="10503" width="11" bestFit="1" customWidth="1"/>
    <col min="10504" max="10504" width="7.88671875" bestFit="1" customWidth="1"/>
    <col min="10506" max="10506" width="10.21875" bestFit="1" customWidth="1"/>
    <col min="10507" max="10507" width="11" bestFit="1" customWidth="1"/>
    <col min="10509" max="10509" width="12.44140625" customWidth="1"/>
    <col min="10510" max="10510" width="7.109375" bestFit="1" customWidth="1"/>
    <col min="10511" max="10511" width="10.21875" bestFit="1" customWidth="1"/>
    <col min="10512" max="10512" width="14.109375" bestFit="1" customWidth="1"/>
    <col min="10513" max="10513" width="11" bestFit="1" customWidth="1"/>
    <col min="10514" max="10515" width="10.109375" bestFit="1" customWidth="1"/>
    <col min="10516" max="10516" width="11" bestFit="1" customWidth="1"/>
    <col min="10517" max="10517" width="11.33203125" bestFit="1" customWidth="1"/>
    <col min="10519" max="10519" width="11" bestFit="1" customWidth="1"/>
    <col min="10520" max="10521" width="8.88671875" bestFit="1" customWidth="1"/>
    <col min="10522" max="10522" width="12.88671875" bestFit="1" customWidth="1"/>
    <col min="10524" max="10524" width="12.88671875" bestFit="1" customWidth="1"/>
    <col min="10525" max="10525" width="11.33203125" bestFit="1" customWidth="1"/>
    <col min="10527" max="10527" width="8.88671875" bestFit="1" customWidth="1"/>
    <col min="10528" max="10528" width="12.88671875" bestFit="1" customWidth="1"/>
    <col min="10529" max="10529" width="11.33203125" bestFit="1" customWidth="1"/>
    <col min="10531" max="10531" width="8.88671875" bestFit="1" customWidth="1"/>
    <col min="10532" max="10532" width="11.33203125" bestFit="1" customWidth="1"/>
    <col min="10533" max="10533" width="14.109375" bestFit="1" customWidth="1"/>
    <col min="10754" max="10754" width="4.88671875" customWidth="1"/>
    <col min="10755" max="10756" width="11" bestFit="1" customWidth="1"/>
    <col min="10758" max="10759" width="11" bestFit="1" customWidth="1"/>
    <col min="10760" max="10760" width="7.88671875" bestFit="1" customWidth="1"/>
    <col min="10762" max="10762" width="10.21875" bestFit="1" customWidth="1"/>
    <col min="10763" max="10763" width="11" bestFit="1" customWidth="1"/>
    <col min="10765" max="10765" width="12.44140625" customWidth="1"/>
    <col min="10766" max="10766" width="7.109375" bestFit="1" customWidth="1"/>
    <col min="10767" max="10767" width="10.21875" bestFit="1" customWidth="1"/>
    <col min="10768" max="10768" width="14.109375" bestFit="1" customWidth="1"/>
    <col min="10769" max="10769" width="11" bestFit="1" customWidth="1"/>
    <col min="10770" max="10771" width="10.109375" bestFit="1" customWidth="1"/>
    <col min="10772" max="10772" width="11" bestFit="1" customWidth="1"/>
    <col min="10773" max="10773" width="11.33203125" bestFit="1" customWidth="1"/>
    <col min="10775" max="10775" width="11" bestFit="1" customWidth="1"/>
    <col min="10776" max="10777" width="8.88671875" bestFit="1" customWidth="1"/>
    <col min="10778" max="10778" width="12.88671875" bestFit="1" customWidth="1"/>
    <col min="10780" max="10780" width="12.88671875" bestFit="1" customWidth="1"/>
    <col min="10781" max="10781" width="11.33203125" bestFit="1" customWidth="1"/>
    <col min="10783" max="10783" width="8.88671875" bestFit="1" customWidth="1"/>
    <col min="10784" max="10784" width="12.88671875" bestFit="1" customWidth="1"/>
    <col min="10785" max="10785" width="11.33203125" bestFit="1" customWidth="1"/>
    <col min="10787" max="10787" width="8.88671875" bestFit="1" customWidth="1"/>
    <col min="10788" max="10788" width="11.33203125" bestFit="1" customWidth="1"/>
    <col min="10789" max="10789" width="14.109375" bestFit="1" customWidth="1"/>
    <col min="11010" max="11010" width="4.88671875" customWidth="1"/>
    <col min="11011" max="11012" width="11" bestFit="1" customWidth="1"/>
    <col min="11014" max="11015" width="11" bestFit="1" customWidth="1"/>
    <col min="11016" max="11016" width="7.88671875" bestFit="1" customWidth="1"/>
    <col min="11018" max="11018" width="10.21875" bestFit="1" customWidth="1"/>
    <col min="11019" max="11019" width="11" bestFit="1" customWidth="1"/>
    <col min="11021" max="11021" width="12.44140625" customWidth="1"/>
    <col min="11022" max="11022" width="7.109375" bestFit="1" customWidth="1"/>
    <col min="11023" max="11023" width="10.21875" bestFit="1" customWidth="1"/>
    <col min="11024" max="11024" width="14.109375" bestFit="1" customWidth="1"/>
    <col min="11025" max="11025" width="11" bestFit="1" customWidth="1"/>
    <col min="11026" max="11027" width="10.109375" bestFit="1" customWidth="1"/>
    <col min="11028" max="11028" width="11" bestFit="1" customWidth="1"/>
    <col min="11029" max="11029" width="11.33203125" bestFit="1" customWidth="1"/>
    <col min="11031" max="11031" width="11" bestFit="1" customWidth="1"/>
    <col min="11032" max="11033" width="8.88671875" bestFit="1" customWidth="1"/>
    <col min="11034" max="11034" width="12.88671875" bestFit="1" customWidth="1"/>
    <col min="11036" max="11036" width="12.88671875" bestFit="1" customWidth="1"/>
    <col min="11037" max="11037" width="11.33203125" bestFit="1" customWidth="1"/>
    <col min="11039" max="11039" width="8.88671875" bestFit="1" customWidth="1"/>
    <col min="11040" max="11040" width="12.88671875" bestFit="1" customWidth="1"/>
    <col min="11041" max="11041" width="11.33203125" bestFit="1" customWidth="1"/>
    <col min="11043" max="11043" width="8.88671875" bestFit="1" customWidth="1"/>
    <col min="11044" max="11044" width="11.33203125" bestFit="1" customWidth="1"/>
    <col min="11045" max="11045" width="14.109375" bestFit="1" customWidth="1"/>
    <col min="11266" max="11266" width="4.88671875" customWidth="1"/>
    <col min="11267" max="11268" width="11" bestFit="1" customWidth="1"/>
    <col min="11270" max="11271" width="11" bestFit="1" customWidth="1"/>
    <col min="11272" max="11272" width="7.88671875" bestFit="1" customWidth="1"/>
    <col min="11274" max="11274" width="10.21875" bestFit="1" customWidth="1"/>
    <col min="11275" max="11275" width="11" bestFit="1" customWidth="1"/>
    <col min="11277" max="11277" width="12.44140625" customWidth="1"/>
    <col min="11278" max="11278" width="7.109375" bestFit="1" customWidth="1"/>
    <col min="11279" max="11279" width="10.21875" bestFit="1" customWidth="1"/>
    <col min="11280" max="11280" width="14.109375" bestFit="1" customWidth="1"/>
    <col min="11281" max="11281" width="11" bestFit="1" customWidth="1"/>
    <col min="11282" max="11283" width="10.109375" bestFit="1" customWidth="1"/>
    <col min="11284" max="11284" width="11" bestFit="1" customWidth="1"/>
    <col min="11285" max="11285" width="11.33203125" bestFit="1" customWidth="1"/>
    <col min="11287" max="11287" width="11" bestFit="1" customWidth="1"/>
    <col min="11288" max="11289" width="8.88671875" bestFit="1" customWidth="1"/>
    <col min="11290" max="11290" width="12.88671875" bestFit="1" customWidth="1"/>
    <col min="11292" max="11292" width="12.88671875" bestFit="1" customWidth="1"/>
    <col min="11293" max="11293" width="11.33203125" bestFit="1" customWidth="1"/>
    <col min="11295" max="11295" width="8.88671875" bestFit="1" customWidth="1"/>
    <col min="11296" max="11296" width="12.88671875" bestFit="1" customWidth="1"/>
    <col min="11297" max="11297" width="11.33203125" bestFit="1" customWidth="1"/>
    <col min="11299" max="11299" width="8.88671875" bestFit="1" customWidth="1"/>
    <col min="11300" max="11300" width="11.33203125" bestFit="1" customWidth="1"/>
    <col min="11301" max="11301" width="14.109375" bestFit="1" customWidth="1"/>
    <col min="11522" max="11522" width="4.88671875" customWidth="1"/>
    <col min="11523" max="11524" width="11" bestFit="1" customWidth="1"/>
    <col min="11526" max="11527" width="11" bestFit="1" customWidth="1"/>
    <col min="11528" max="11528" width="7.88671875" bestFit="1" customWidth="1"/>
    <col min="11530" max="11530" width="10.21875" bestFit="1" customWidth="1"/>
    <col min="11531" max="11531" width="11" bestFit="1" customWidth="1"/>
    <col min="11533" max="11533" width="12.44140625" customWidth="1"/>
    <col min="11534" max="11534" width="7.109375" bestFit="1" customWidth="1"/>
    <col min="11535" max="11535" width="10.21875" bestFit="1" customWidth="1"/>
    <col min="11536" max="11536" width="14.109375" bestFit="1" customWidth="1"/>
    <col min="11537" max="11537" width="11" bestFit="1" customWidth="1"/>
    <col min="11538" max="11539" width="10.109375" bestFit="1" customWidth="1"/>
    <col min="11540" max="11540" width="11" bestFit="1" customWidth="1"/>
    <col min="11541" max="11541" width="11.33203125" bestFit="1" customWidth="1"/>
    <col min="11543" max="11543" width="11" bestFit="1" customWidth="1"/>
    <col min="11544" max="11545" width="8.88671875" bestFit="1" customWidth="1"/>
    <col min="11546" max="11546" width="12.88671875" bestFit="1" customWidth="1"/>
    <col min="11548" max="11548" width="12.88671875" bestFit="1" customWidth="1"/>
    <col min="11549" max="11549" width="11.33203125" bestFit="1" customWidth="1"/>
    <col min="11551" max="11551" width="8.88671875" bestFit="1" customWidth="1"/>
    <col min="11552" max="11552" width="12.88671875" bestFit="1" customWidth="1"/>
    <col min="11553" max="11553" width="11.33203125" bestFit="1" customWidth="1"/>
    <col min="11555" max="11555" width="8.88671875" bestFit="1" customWidth="1"/>
    <col min="11556" max="11556" width="11.33203125" bestFit="1" customWidth="1"/>
    <col min="11557" max="11557" width="14.109375" bestFit="1" customWidth="1"/>
    <col min="11778" max="11778" width="4.88671875" customWidth="1"/>
    <col min="11779" max="11780" width="11" bestFit="1" customWidth="1"/>
    <col min="11782" max="11783" width="11" bestFit="1" customWidth="1"/>
    <col min="11784" max="11784" width="7.88671875" bestFit="1" customWidth="1"/>
    <col min="11786" max="11786" width="10.21875" bestFit="1" customWidth="1"/>
    <col min="11787" max="11787" width="11" bestFit="1" customWidth="1"/>
    <col min="11789" max="11789" width="12.44140625" customWidth="1"/>
    <col min="11790" max="11790" width="7.109375" bestFit="1" customWidth="1"/>
    <col min="11791" max="11791" width="10.21875" bestFit="1" customWidth="1"/>
    <col min="11792" max="11792" width="14.109375" bestFit="1" customWidth="1"/>
    <col min="11793" max="11793" width="11" bestFit="1" customWidth="1"/>
    <col min="11794" max="11795" width="10.109375" bestFit="1" customWidth="1"/>
    <col min="11796" max="11796" width="11" bestFit="1" customWidth="1"/>
    <col min="11797" max="11797" width="11.33203125" bestFit="1" customWidth="1"/>
    <col min="11799" max="11799" width="11" bestFit="1" customWidth="1"/>
    <col min="11800" max="11801" width="8.88671875" bestFit="1" customWidth="1"/>
    <col min="11802" max="11802" width="12.88671875" bestFit="1" customWidth="1"/>
    <col min="11804" max="11804" width="12.88671875" bestFit="1" customWidth="1"/>
    <col min="11805" max="11805" width="11.33203125" bestFit="1" customWidth="1"/>
    <col min="11807" max="11807" width="8.88671875" bestFit="1" customWidth="1"/>
    <col min="11808" max="11808" width="12.88671875" bestFit="1" customWidth="1"/>
    <col min="11809" max="11809" width="11.33203125" bestFit="1" customWidth="1"/>
    <col min="11811" max="11811" width="8.88671875" bestFit="1" customWidth="1"/>
    <col min="11812" max="11812" width="11.33203125" bestFit="1" customWidth="1"/>
    <col min="11813" max="11813" width="14.109375" bestFit="1" customWidth="1"/>
    <col min="12034" max="12034" width="4.88671875" customWidth="1"/>
    <col min="12035" max="12036" width="11" bestFit="1" customWidth="1"/>
    <col min="12038" max="12039" width="11" bestFit="1" customWidth="1"/>
    <col min="12040" max="12040" width="7.88671875" bestFit="1" customWidth="1"/>
    <col min="12042" max="12042" width="10.21875" bestFit="1" customWidth="1"/>
    <col min="12043" max="12043" width="11" bestFit="1" customWidth="1"/>
    <col min="12045" max="12045" width="12.44140625" customWidth="1"/>
    <col min="12046" max="12046" width="7.109375" bestFit="1" customWidth="1"/>
    <col min="12047" max="12047" width="10.21875" bestFit="1" customWidth="1"/>
    <col min="12048" max="12048" width="14.109375" bestFit="1" customWidth="1"/>
    <col min="12049" max="12049" width="11" bestFit="1" customWidth="1"/>
    <col min="12050" max="12051" width="10.109375" bestFit="1" customWidth="1"/>
    <col min="12052" max="12052" width="11" bestFit="1" customWidth="1"/>
    <col min="12053" max="12053" width="11.33203125" bestFit="1" customWidth="1"/>
    <col min="12055" max="12055" width="11" bestFit="1" customWidth="1"/>
    <col min="12056" max="12057" width="8.88671875" bestFit="1" customWidth="1"/>
    <col min="12058" max="12058" width="12.88671875" bestFit="1" customWidth="1"/>
    <col min="12060" max="12060" width="12.88671875" bestFit="1" customWidth="1"/>
    <col min="12061" max="12061" width="11.33203125" bestFit="1" customWidth="1"/>
    <col min="12063" max="12063" width="8.88671875" bestFit="1" customWidth="1"/>
    <col min="12064" max="12064" width="12.88671875" bestFit="1" customWidth="1"/>
    <col min="12065" max="12065" width="11.33203125" bestFit="1" customWidth="1"/>
    <col min="12067" max="12067" width="8.88671875" bestFit="1" customWidth="1"/>
    <col min="12068" max="12068" width="11.33203125" bestFit="1" customWidth="1"/>
    <col min="12069" max="12069" width="14.109375" bestFit="1" customWidth="1"/>
    <col min="12290" max="12290" width="4.88671875" customWidth="1"/>
    <col min="12291" max="12292" width="11" bestFit="1" customWidth="1"/>
    <col min="12294" max="12295" width="11" bestFit="1" customWidth="1"/>
    <col min="12296" max="12296" width="7.88671875" bestFit="1" customWidth="1"/>
    <col min="12298" max="12298" width="10.21875" bestFit="1" customWidth="1"/>
    <col min="12299" max="12299" width="11" bestFit="1" customWidth="1"/>
    <col min="12301" max="12301" width="12.44140625" customWidth="1"/>
    <col min="12302" max="12302" width="7.109375" bestFit="1" customWidth="1"/>
    <col min="12303" max="12303" width="10.21875" bestFit="1" customWidth="1"/>
    <col min="12304" max="12304" width="14.109375" bestFit="1" customWidth="1"/>
    <col min="12305" max="12305" width="11" bestFit="1" customWidth="1"/>
    <col min="12306" max="12307" width="10.109375" bestFit="1" customWidth="1"/>
    <col min="12308" max="12308" width="11" bestFit="1" customWidth="1"/>
    <col min="12309" max="12309" width="11.33203125" bestFit="1" customWidth="1"/>
    <col min="12311" max="12311" width="11" bestFit="1" customWidth="1"/>
    <col min="12312" max="12313" width="8.88671875" bestFit="1" customWidth="1"/>
    <col min="12314" max="12314" width="12.88671875" bestFit="1" customWidth="1"/>
    <col min="12316" max="12316" width="12.88671875" bestFit="1" customWidth="1"/>
    <col min="12317" max="12317" width="11.33203125" bestFit="1" customWidth="1"/>
    <col min="12319" max="12319" width="8.88671875" bestFit="1" customWidth="1"/>
    <col min="12320" max="12320" width="12.88671875" bestFit="1" customWidth="1"/>
    <col min="12321" max="12321" width="11.33203125" bestFit="1" customWidth="1"/>
    <col min="12323" max="12323" width="8.88671875" bestFit="1" customWidth="1"/>
    <col min="12324" max="12324" width="11.33203125" bestFit="1" customWidth="1"/>
    <col min="12325" max="12325" width="14.109375" bestFit="1" customWidth="1"/>
    <col min="12546" max="12546" width="4.88671875" customWidth="1"/>
    <col min="12547" max="12548" width="11" bestFit="1" customWidth="1"/>
    <col min="12550" max="12551" width="11" bestFit="1" customWidth="1"/>
    <col min="12552" max="12552" width="7.88671875" bestFit="1" customWidth="1"/>
    <col min="12554" max="12554" width="10.21875" bestFit="1" customWidth="1"/>
    <col min="12555" max="12555" width="11" bestFit="1" customWidth="1"/>
    <col min="12557" max="12557" width="12.44140625" customWidth="1"/>
    <col min="12558" max="12558" width="7.109375" bestFit="1" customWidth="1"/>
    <col min="12559" max="12559" width="10.21875" bestFit="1" customWidth="1"/>
    <col min="12560" max="12560" width="14.109375" bestFit="1" customWidth="1"/>
    <col min="12561" max="12561" width="11" bestFit="1" customWidth="1"/>
    <col min="12562" max="12563" width="10.109375" bestFit="1" customWidth="1"/>
    <col min="12564" max="12564" width="11" bestFit="1" customWidth="1"/>
    <col min="12565" max="12565" width="11.33203125" bestFit="1" customWidth="1"/>
    <col min="12567" max="12567" width="11" bestFit="1" customWidth="1"/>
    <col min="12568" max="12569" width="8.88671875" bestFit="1" customWidth="1"/>
    <col min="12570" max="12570" width="12.88671875" bestFit="1" customWidth="1"/>
    <col min="12572" max="12572" width="12.88671875" bestFit="1" customWidth="1"/>
    <col min="12573" max="12573" width="11.33203125" bestFit="1" customWidth="1"/>
    <col min="12575" max="12575" width="8.88671875" bestFit="1" customWidth="1"/>
    <col min="12576" max="12576" width="12.88671875" bestFit="1" customWidth="1"/>
    <col min="12577" max="12577" width="11.33203125" bestFit="1" customWidth="1"/>
    <col min="12579" max="12579" width="8.88671875" bestFit="1" customWidth="1"/>
    <col min="12580" max="12580" width="11.33203125" bestFit="1" customWidth="1"/>
    <col min="12581" max="12581" width="14.109375" bestFit="1" customWidth="1"/>
    <col min="12802" max="12802" width="4.88671875" customWidth="1"/>
    <col min="12803" max="12804" width="11" bestFit="1" customWidth="1"/>
    <col min="12806" max="12807" width="11" bestFit="1" customWidth="1"/>
    <col min="12808" max="12808" width="7.88671875" bestFit="1" customWidth="1"/>
    <col min="12810" max="12810" width="10.21875" bestFit="1" customWidth="1"/>
    <col min="12811" max="12811" width="11" bestFit="1" customWidth="1"/>
    <col min="12813" max="12813" width="12.44140625" customWidth="1"/>
    <col min="12814" max="12814" width="7.109375" bestFit="1" customWidth="1"/>
    <col min="12815" max="12815" width="10.21875" bestFit="1" customWidth="1"/>
    <col min="12816" max="12816" width="14.109375" bestFit="1" customWidth="1"/>
    <col min="12817" max="12817" width="11" bestFit="1" customWidth="1"/>
    <col min="12818" max="12819" width="10.109375" bestFit="1" customWidth="1"/>
    <col min="12820" max="12820" width="11" bestFit="1" customWidth="1"/>
    <col min="12821" max="12821" width="11.33203125" bestFit="1" customWidth="1"/>
    <col min="12823" max="12823" width="11" bestFit="1" customWidth="1"/>
    <col min="12824" max="12825" width="8.88671875" bestFit="1" customWidth="1"/>
    <col min="12826" max="12826" width="12.88671875" bestFit="1" customWidth="1"/>
    <col min="12828" max="12828" width="12.88671875" bestFit="1" customWidth="1"/>
    <col min="12829" max="12829" width="11.33203125" bestFit="1" customWidth="1"/>
    <col min="12831" max="12831" width="8.88671875" bestFit="1" customWidth="1"/>
    <col min="12832" max="12832" width="12.88671875" bestFit="1" customWidth="1"/>
    <col min="12833" max="12833" width="11.33203125" bestFit="1" customWidth="1"/>
    <col min="12835" max="12835" width="8.88671875" bestFit="1" customWidth="1"/>
    <col min="12836" max="12836" width="11.33203125" bestFit="1" customWidth="1"/>
    <col min="12837" max="12837" width="14.109375" bestFit="1" customWidth="1"/>
    <col min="13058" max="13058" width="4.88671875" customWidth="1"/>
    <col min="13059" max="13060" width="11" bestFit="1" customWidth="1"/>
    <col min="13062" max="13063" width="11" bestFit="1" customWidth="1"/>
    <col min="13064" max="13064" width="7.88671875" bestFit="1" customWidth="1"/>
    <col min="13066" max="13066" width="10.21875" bestFit="1" customWidth="1"/>
    <col min="13067" max="13067" width="11" bestFit="1" customWidth="1"/>
    <col min="13069" max="13069" width="12.44140625" customWidth="1"/>
    <col min="13070" max="13070" width="7.109375" bestFit="1" customWidth="1"/>
    <col min="13071" max="13071" width="10.21875" bestFit="1" customWidth="1"/>
    <col min="13072" max="13072" width="14.109375" bestFit="1" customWidth="1"/>
    <col min="13073" max="13073" width="11" bestFit="1" customWidth="1"/>
    <col min="13074" max="13075" width="10.109375" bestFit="1" customWidth="1"/>
    <col min="13076" max="13076" width="11" bestFit="1" customWidth="1"/>
    <col min="13077" max="13077" width="11.33203125" bestFit="1" customWidth="1"/>
    <col min="13079" max="13079" width="11" bestFit="1" customWidth="1"/>
    <col min="13080" max="13081" width="8.88671875" bestFit="1" customWidth="1"/>
    <col min="13082" max="13082" width="12.88671875" bestFit="1" customWidth="1"/>
    <col min="13084" max="13084" width="12.88671875" bestFit="1" customWidth="1"/>
    <col min="13085" max="13085" width="11.33203125" bestFit="1" customWidth="1"/>
    <col min="13087" max="13087" width="8.88671875" bestFit="1" customWidth="1"/>
    <col min="13088" max="13088" width="12.88671875" bestFit="1" customWidth="1"/>
    <col min="13089" max="13089" width="11.33203125" bestFit="1" customWidth="1"/>
    <col min="13091" max="13091" width="8.88671875" bestFit="1" customWidth="1"/>
    <col min="13092" max="13092" width="11.33203125" bestFit="1" customWidth="1"/>
    <col min="13093" max="13093" width="14.109375" bestFit="1" customWidth="1"/>
    <col min="13314" max="13314" width="4.88671875" customWidth="1"/>
    <col min="13315" max="13316" width="11" bestFit="1" customWidth="1"/>
    <col min="13318" max="13319" width="11" bestFit="1" customWidth="1"/>
    <col min="13320" max="13320" width="7.88671875" bestFit="1" customWidth="1"/>
    <col min="13322" max="13322" width="10.21875" bestFit="1" customWidth="1"/>
    <col min="13323" max="13323" width="11" bestFit="1" customWidth="1"/>
    <col min="13325" max="13325" width="12.44140625" customWidth="1"/>
    <col min="13326" max="13326" width="7.109375" bestFit="1" customWidth="1"/>
    <col min="13327" max="13327" width="10.21875" bestFit="1" customWidth="1"/>
    <col min="13328" max="13328" width="14.109375" bestFit="1" customWidth="1"/>
    <col min="13329" max="13329" width="11" bestFit="1" customWidth="1"/>
    <col min="13330" max="13331" width="10.109375" bestFit="1" customWidth="1"/>
    <col min="13332" max="13332" width="11" bestFit="1" customWidth="1"/>
    <col min="13333" max="13333" width="11.33203125" bestFit="1" customWidth="1"/>
    <col min="13335" max="13335" width="11" bestFit="1" customWidth="1"/>
    <col min="13336" max="13337" width="8.88671875" bestFit="1" customWidth="1"/>
    <col min="13338" max="13338" width="12.88671875" bestFit="1" customWidth="1"/>
    <col min="13340" max="13340" width="12.88671875" bestFit="1" customWidth="1"/>
    <col min="13341" max="13341" width="11.33203125" bestFit="1" customWidth="1"/>
    <col min="13343" max="13343" width="8.88671875" bestFit="1" customWidth="1"/>
    <col min="13344" max="13344" width="12.88671875" bestFit="1" customWidth="1"/>
    <col min="13345" max="13345" width="11.33203125" bestFit="1" customWidth="1"/>
    <col min="13347" max="13347" width="8.88671875" bestFit="1" customWidth="1"/>
    <col min="13348" max="13348" width="11.33203125" bestFit="1" customWidth="1"/>
    <col min="13349" max="13349" width="14.109375" bestFit="1" customWidth="1"/>
    <col min="13570" max="13570" width="4.88671875" customWidth="1"/>
    <col min="13571" max="13572" width="11" bestFit="1" customWidth="1"/>
    <col min="13574" max="13575" width="11" bestFit="1" customWidth="1"/>
    <col min="13576" max="13576" width="7.88671875" bestFit="1" customWidth="1"/>
    <col min="13578" max="13578" width="10.21875" bestFit="1" customWidth="1"/>
    <col min="13579" max="13579" width="11" bestFit="1" customWidth="1"/>
    <col min="13581" max="13581" width="12.44140625" customWidth="1"/>
    <col min="13582" max="13582" width="7.109375" bestFit="1" customWidth="1"/>
    <col min="13583" max="13583" width="10.21875" bestFit="1" customWidth="1"/>
    <col min="13584" max="13584" width="14.109375" bestFit="1" customWidth="1"/>
    <col min="13585" max="13585" width="11" bestFit="1" customWidth="1"/>
    <col min="13586" max="13587" width="10.109375" bestFit="1" customWidth="1"/>
    <col min="13588" max="13588" width="11" bestFit="1" customWidth="1"/>
    <col min="13589" max="13589" width="11.33203125" bestFit="1" customWidth="1"/>
    <col min="13591" max="13591" width="11" bestFit="1" customWidth="1"/>
    <col min="13592" max="13593" width="8.88671875" bestFit="1" customWidth="1"/>
    <col min="13594" max="13594" width="12.88671875" bestFit="1" customWidth="1"/>
    <col min="13596" max="13596" width="12.88671875" bestFit="1" customWidth="1"/>
    <col min="13597" max="13597" width="11.33203125" bestFit="1" customWidth="1"/>
    <col min="13599" max="13599" width="8.88671875" bestFit="1" customWidth="1"/>
    <col min="13600" max="13600" width="12.88671875" bestFit="1" customWidth="1"/>
    <col min="13601" max="13601" width="11.33203125" bestFit="1" customWidth="1"/>
    <col min="13603" max="13603" width="8.88671875" bestFit="1" customWidth="1"/>
    <col min="13604" max="13604" width="11.33203125" bestFit="1" customWidth="1"/>
    <col min="13605" max="13605" width="14.109375" bestFit="1" customWidth="1"/>
    <col min="13826" max="13826" width="4.88671875" customWidth="1"/>
    <col min="13827" max="13828" width="11" bestFit="1" customWidth="1"/>
    <col min="13830" max="13831" width="11" bestFit="1" customWidth="1"/>
    <col min="13832" max="13832" width="7.88671875" bestFit="1" customWidth="1"/>
    <col min="13834" max="13834" width="10.21875" bestFit="1" customWidth="1"/>
    <col min="13835" max="13835" width="11" bestFit="1" customWidth="1"/>
    <col min="13837" max="13837" width="12.44140625" customWidth="1"/>
    <col min="13838" max="13838" width="7.109375" bestFit="1" customWidth="1"/>
    <col min="13839" max="13839" width="10.21875" bestFit="1" customWidth="1"/>
    <col min="13840" max="13840" width="14.109375" bestFit="1" customWidth="1"/>
    <col min="13841" max="13841" width="11" bestFit="1" customWidth="1"/>
    <col min="13842" max="13843" width="10.109375" bestFit="1" customWidth="1"/>
    <col min="13844" max="13844" width="11" bestFit="1" customWidth="1"/>
    <col min="13845" max="13845" width="11.33203125" bestFit="1" customWidth="1"/>
    <col min="13847" max="13847" width="11" bestFit="1" customWidth="1"/>
    <col min="13848" max="13849" width="8.88671875" bestFit="1" customWidth="1"/>
    <col min="13850" max="13850" width="12.88671875" bestFit="1" customWidth="1"/>
    <col min="13852" max="13852" width="12.88671875" bestFit="1" customWidth="1"/>
    <col min="13853" max="13853" width="11.33203125" bestFit="1" customWidth="1"/>
    <col min="13855" max="13855" width="8.88671875" bestFit="1" customWidth="1"/>
    <col min="13856" max="13856" width="12.88671875" bestFit="1" customWidth="1"/>
    <col min="13857" max="13857" width="11.33203125" bestFit="1" customWidth="1"/>
    <col min="13859" max="13859" width="8.88671875" bestFit="1" customWidth="1"/>
    <col min="13860" max="13860" width="11.33203125" bestFit="1" customWidth="1"/>
    <col min="13861" max="13861" width="14.109375" bestFit="1" customWidth="1"/>
    <col min="14082" max="14082" width="4.88671875" customWidth="1"/>
    <col min="14083" max="14084" width="11" bestFit="1" customWidth="1"/>
    <col min="14086" max="14087" width="11" bestFit="1" customWidth="1"/>
    <col min="14088" max="14088" width="7.88671875" bestFit="1" customWidth="1"/>
    <col min="14090" max="14090" width="10.21875" bestFit="1" customWidth="1"/>
    <col min="14091" max="14091" width="11" bestFit="1" customWidth="1"/>
    <col min="14093" max="14093" width="12.44140625" customWidth="1"/>
    <col min="14094" max="14094" width="7.109375" bestFit="1" customWidth="1"/>
    <col min="14095" max="14095" width="10.21875" bestFit="1" customWidth="1"/>
    <col min="14096" max="14096" width="14.109375" bestFit="1" customWidth="1"/>
    <col min="14097" max="14097" width="11" bestFit="1" customWidth="1"/>
    <col min="14098" max="14099" width="10.109375" bestFit="1" customWidth="1"/>
    <col min="14100" max="14100" width="11" bestFit="1" customWidth="1"/>
    <col min="14101" max="14101" width="11.33203125" bestFit="1" customWidth="1"/>
    <col min="14103" max="14103" width="11" bestFit="1" customWidth="1"/>
    <col min="14104" max="14105" width="8.88671875" bestFit="1" customWidth="1"/>
    <col min="14106" max="14106" width="12.88671875" bestFit="1" customWidth="1"/>
    <col min="14108" max="14108" width="12.88671875" bestFit="1" customWidth="1"/>
    <col min="14109" max="14109" width="11.33203125" bestFit="1" customWidth="1"/>
    <col min="14111" max="14111" width="8.88671875" bestFit="1" customWidth="1"/>
    <col min="14112" max="14112" width="12.88671875" bestFit="1" customWidth="1"/>
    <col min="14113" max="14113" width="11.33203125" bestFit="1" customWidth="1"/>
    <col min="14115" max="14115" width="8.88671875" bestFit="1" customWidth="1"/>
    <col min="14116" max="14116" width="11.33203125" bestFit="1" customWidth="1"/>
    <col min="14117" max="14117" width="14.109375" bestFit="1" customWidth="1"/>
    <col min="14338" max="14338" width="4.88671875" customWidth="1"/>
    <col min="14339" max="14340" width="11" bestFit="1" customWidth="1"/>
    <col min="14342" max="14343" width="11" bestFit="1" customWidth="1"/>
    <col min="14344" max="14344" width="7.88671875" bestFit="1" customWidth="1"/>
    <col min="14346" max="14346" width="10.21875" bestFit="1" customWidth="1"/>
    <col min="14347" max="14347" width="11" bestFit="1" customWidth="1"/>
    <col min="14349" max="14349" width="12.44140625" customWidth="1"/>
    <col min="14350" max="14350" width="7.109375" bestFit="1" customWidth="1"/>
    <col min="14351" max="14351" width="10.21875" bestFit="1" customWidth="1"/>
    <col min="14352" max="14352" width="14.109375" bestFit="1" customWidth="1"/>
    <col min="14353" max="14353" width="11" bestFit="1" customWidth="1"/>
    <col min="14354" max="14355" width="10.109375" bestFit="1" customWidth="1"/>
    <col min="14356" max="14356" width="11" bestFit="1" customWidth="1"/>
    <col min="14357" max="14357" width="11.33203125" bestFit="1" customWidth="1"/>
    <col min="14359" max="14359" width="11" bestFit="1" customWidth="1"/>
    <col min="14360" max="14361" width="8.88671875" bestFit="1" customWidth="1"/>
    <col min="14362" max="14362" width="12.88671875" bestFit="1" customWidth="1"/>
    <col min="14364" max="14364" width="12.88671875" bestFit="1" customWidth="1"/>
    <col min="14365" max="14365" width="11.33203125" bestFit="1" customWidth="1"/>
    <col min="14367" max="14367" width="8.88671875" bestFit="1" customWidth="1"/>
    <col min="14368" max="14368" width="12.88671875" bestFit="1" customWidth="1"/>
    <col min="14369" max="14369" width="11.33203125" bestFit="1" customWidth="1"/>
    <col min="14371" max="14371" width="8.88671875" bestFit="1" customWidth="1"/>
    <col min="14372" max="14372" width="11.33203125" bestFit="1" customWidth="1"/>
    <col min="14373" max="14373" width="14.109375" bestFit="1" customWidth="1"/>
    <col min="14594" max="14594" width="4.88671875" customWidth="1"/>
    <col min="14595" max="14596" width="11" bestFit="1" customWidth="1"/>
    <col min="14598" max="14599" width="11" bestFit="1" customWidth="1"/>
    <col min="14600" max="14600" width="7.88671875" bestFit="1" customWidth="1"/>
    <col min="14602" max="14602" width="10.21875" bestFit="1" customWidth="1"/>
    <col min="14603" max="14603" width="11" bestFit="1" customWidth="1"/>
    <col min="14605" max="14605" width="12.44140625" customWidth="1"/>
    <col min="14606" max="14606" width="7.109375" bestFit="1" customWidth="1"/>
    <col min="14607" max="14607" width="10.21875" bestFit="1" customWidth="1"/>
    <col min="14608" max="14608" width="14.109375" bestFit="1" customWidth="1"/>
    <col min="14609" max="14609" width="11" bestFit="1" customWidth="1"/>
    <col min="14610" max="14611" width="10.109375" bestFit="1" customWidth="1"/>
    <col min="14612" max="14612" width="11" bestFit="1" customWidth="1"/>
    <col min="14613" max="14613" width="11.33203125" bestFit="1" customWidth="1"/>
    <col min="14615" max="14615" width="11" bestFit="1" customWidth="1"/>
    <col min="14616" max="14617" width="8.88671875" bestFit="1" customWidth="1"/>
    <col min="14618" max="14618" width="12.88671875" bestFit="1" customWidth="1"/>
    <col min="14620" max="14620" width="12.88671875" bestFit="1" customWidth="1"/>
    <col min="14621" max="14621" width="11.33203125" bestFit="1" customWidth="1"/>
    <col min="14623" max="14623" width="8.88671875" bestFit="1" customWidth="1"/>
    <col min="14624" max="14624" width="12.88671875" bestFit="1" customWidth="1"/>
    <col min="14625" max="14625" width="11.33203125" bestFit="1" customWidth="1"/>
    <col min="14627" max="14627" width="8.88671875" bestFit="1" customWidth="1"/>
    <col min="14628" max="14628" width="11.33203125" bestFit="1" customWidth="1"/>
    <col min="14629" max="14629" width="14.109375" bestFit="1" customWidth="1"/>
    <col min="14850" max="14850" width="4.88671875" customWidth="1"/>
    <col min="14851" max="14852" width="11" bestFit="1" customWidth="1"/>
    <col min="14854" max="14855" width="11" bestFit="1" customWidth="1"/>
    <col min="14856" max="14856" width="7.88671875" bestFit="1" customWidth="1"/>
    <col min="14858" max="14858" width="10.21875" bestFit="1" customWidth="1"/>
    <col min="14859" max="14859" width="11" bestFit="1" customWidth="1"/>
    <col min="14861" max="14861" width="12.44140625" customWidth="1"/>
    <col min="14862" max="14862" width="7.109375" bestFit="1" customWidth="1"/>
    <col min="14863" max="14863" width="10.21875" bestFit="1" customWidth="1"/>
    <col min="14864" max="14864" width="14.109375" bestFit="1" customWidth="1"/>
    <col min="14865" max="14865" width="11" bestFit="1" customWidth="1"/>
    <col min="14866" max="14867" width="10.109375" bestFit="1" customWidth="1"/>
    <col min="14868" max="14868" width="11" bestFit="1" customWidth="1"/>
    <col min="14869" max="14869" width="11.33203125" bestFit="1" customWidth="1"/>
    <col min="14871" max="14871" width="11" bestFit="1" customWidth="1"/>
    <col min="14872" max="14873" width="8.88671875" bestFit="1" customWidth="1"/>
    <col min="14874" max="14874" width="12.88671875" bestFit="1" customWidth="1"/>
    <col min="14876" max="14876" width="12.88671875" bestFit="1" customWidth="1"/>
    <col min="14877" max="14877" width="11.33203125" bestFit="1" customWidth="1"/>
    <col min="14879" max="14879" width="8.88671875" bestFit="1" customWidth="1"/>
    <col min="14880" max="14880" width="12.88671875" bestFit="1" customWidth="1"/>
    <col min="14881" max="14881" width="11.33203125" bestFit="1" customWidth="1"/>
    <col min="14883" max="14883" width="8.88671875" bestFit="1" customWidth="1"/>
    <col min="14884" max="14884" width="11.33203125" bestFit="1" customWidth="1"/>
    <col min="14885" max="14885" width="14.109375" bestFit="1" customWidth="1"/>
    <col min="15106" max="15106" width="4.88671875" customWidth="1"/>
    <col min="15107" max="15108" width="11" bestFit="1" customWidth="1"/>
    <col min="15110" max="15111" width="11" bestFit="1" customWidth="1"/>
    <col min="15112" max="15112" width="7.88671875" bestFit="1" customWidth="1"/>
    <col min="15114" max="15114" width="10.21875" bestFit="1" customWidth="1"/>
    <col min="15115" max="15115" width="11" bestFit="1" customWidth="1"/>
    <col min="15117" max="15117" width="12.44140625" customWidth="1"/>
    <col min="15118" max="15118" width="7.109375" bestFit="1" customWidth="1"/>
    <col min="15119" max="15119" width="10.21875" bestFit="1" customWidth="1"/>
    <col min="15120" max="15120" width="14.109375" bestFit="1" customWidth="1"/>
    <col min="15121" max="15121" width="11" bestFit="1" customWidth="1"/>
    <col min="15122" max="15123" width="10.109375" bestFit="1" customWidth="1"/>
    <col min="15124" max="15124" width="11" bestFit="1" customWidth="1"/>
    <col min="15125" max="15125" width="11.33203125" bestFit="1" customWidth="1"/>
    <col min="15127" max="15127" width="11" bestFit="1" customWidth="1"/>
    <col min="15128" max="15129" width="8.88671875" bestFit="1" customWidth="1"/>
    <col min="15130" max="15130" width="12.88671875" bestFit="1" customWidth="1"/>
    <col min="15132" max="15132" width="12.88671875" bestFit="1" customWidth="1"/>
    <col min="15133" max="15133" width="11.33203125" bestFit="1" customWidth="1"/>
    <col min="15135" max="15135" width="8.88671875" bestFit="1" customWidth="1"/>
    <col min="15136" max="15136" width="12.88671875" bestFit="1" customWidth="1"/>
    <col min="15137" max="15137" width="11.33203125" bestFit="1" customWidth="1"/>
    <col min="15139" max="15139" width="8.88671875" bestFit="1" customWidth="1"/>
    <col min="15140" max="15140" width="11.33203125" bestFit="1" customWidth="1"/>
    <col min="15141" max="15141" width="14.109375" bestFit="1" customWidth="1"/>
    <col min="15362" max="15362" width="4.88671875" customWidth="1"/>
    <col min="15363" max="15364" width="11" bestFit="1" customWidth="1"/>
    <col min="15366" max="15367" width="11" bestFit="1" customWidth="1"/>
    <col min="15368" max="15368" width="7.88671875" bestFit="1" customWidth="1"/>
    <col min="15370" max="15370" width="10.21875" bestFit="1" customWidth="1"/>
    <col min="15371" max="15371" width="11" bestFit="1" customWidth="1"/>
    <col min="15373" max="15373" width="12.44140625" customWidth="1"/>
    <col min="15374" max="15374" width="7.109375" bestFit="1" customWidth="1"/>
    <col min="15375" max="15375" width="10.21875" bestFit="1" customWidth="1"/>
    <col min="15376" max="15376" width="14.109375" bestFit="1" customWidth="1"/>
    <col min="15377" max="15377" width="11" bestFit="1" customWidth="1"/>
    <col min="15378" max="15379" width="10.109375" bestFit="1" customWidth="1"/>
    <col min="15380" max="15380" width="11" bestFit="1" customWidth="1"/>
    <col min="15381" max="15381" width="11.33203125" bestFit="1" customWidth="1"/>
    <col min="15383" max="15383" width="11" bestFit="1" customWidth="1"/>
    <col min="15384" max="15385" width="8.88671875" bestFit="1" customWidth="1"/>
    <col min="15386" max="15386" width="12.88671875" bestFit="1" customWidth="1"/>
    <col min="15388" max="15388" width="12.88671875" bestFit="1" customWidth="1"/>
    <col min="15389" max="15389" width="11.33203125" bestFit="1" customWidth="1"/>
    <col min="15391" max="15391" width="8.88671875" bestFit="1" customWidth="1"/>
    <col min="15392" max="15392" width="12.88671875" bestFit="1" customWidth="1"/>
    <col min="15393" max="15393" width="11.33203125" bestFit="1" customWidth="1"/>
    <col min="15395" max="15395" width="8.88671875" bestFit="1" customWidth="1"/>
    <col min="15396" max="15396" width="11.33203125" bestFit="1" customWidth="1"/>
    <col min="15397" max="15397" width="14.109375" bestFit="1" customWidth="1"/>
    <col min="15618" max="15618" width="4.88671875" customWidth="1"/>
    <col min="15619" max="15620" width="11" bestFit="1" customWidth="1"/>
    <col min="15622" max="15623" width="11" bestFit="1" customWidth="1"/>
    <col min="15624" max="15624" width="7.88671875" bestFit="1" customWidth="1"/>
    <col min="15626" max="15626" width="10.21875" bestFit="1" customWidth="1"/>
    <col min="15627" max="15627" width="11" bestFit="1" customWidth="1"/>
    <col min="15629" max="15629" width="12.44140625" customWidth="1"/>
    <col min="15630" max="15630" width="7.109375" bestFit="1" customWidth="1"/>
    <col min="15631" max="15631" width="10.21875" bestFit="1" customWidth="1"/>
    <col min="15632" max="15632" width="14.109375" bestFit="1" customWidth="1"/>
    <col min="15633" max="15633" width="11" bestFit="1" customWidth="1"/>
    <col min="15634" max="15635" width="10.109375" bestFit="1" customWidth="1"/>
    <col min="15636" max="15636" width="11" bestFit="1" customWidth="1"/>
    <col min="15637" max="15637" width="11.33203125" bestFit="1" customWidth="1"/>
    <col min="15639" max="15639" width="11" bestFit="1" customWidth="1"/>
    <col min="15640" max="15641" width="8.88671875" bestFit="1" customWidth="1"/>
    <col min="15642" max="15642" width="12.88671875" bestFit="1" customWidth="1"/>
    <col min="15644" max="15644" width="12.88671875" bestFit="1" customWidth="1"/>
    <col min="15645" max="15645" width="11.33203125" bestFit="1" customWidth="1"/>
    <col min="15647" max="15647" width="8.88671875" bestFit="1" customWidth="1"/>
    <col min="15648" max="15648" width="12.88671875" bestFit="1" customWidth="1"/>
    <col min="15649" max="15649" width="11.33203125" bestFit="1" customWidth="1"/>
    <col min="15651" max="15651" width="8.88671875" bestFit="1" customWidth="1"/>
    <col min="15652" max="15652" width="11.33203125" bestFit="1" customWidth="1"/>
    <col min="15653" max="15653" width="14.109375" bestFit="1" customWidth="1"/>
    <col min="15874" max="15874" width="4.88671875" customWidth="1"/>
    <col min="15875" max="15876" width="11" bestFit="1" customWidth="1"/>
    <col min="15878" max="15879" width="11" bestFit="1" customWidth="1"/>
    <col min="15880" max="15880" width="7.88671875" bestFit="1" customWidth="1"/>
    <col min="15882" max="15882" width="10.21875" bestFit="1" customWidth="1"/>
    <col min="15883" max="15883" width="11" bestFit="1" customWidth="1"/>
    <col min="15885" max="15885" width="12.44140625" customWidth="1"/>
    <col min="15886" max="15886" width="7.109375" bestFit="1" customWidth="1"/>
    <col min="15887" max="15887" width="10.21875" bestFit="1" customWidth="1"/>
    <col min="15888" max="15888" width="14.109375" bestFit="1" customWidth="1"/>
    <col min="15889" max="15889" width="11" bestFit="1" customWidth="1"/>
    <col min="15890" max="15891" width="10.109375" bestFit="1" customWidth="1"/>
    <col min="15892" max="15892" width="11" bestFit="1" customWidth="1"/>
    <col min="15893" max="15893" width="11.33203125" bestFit="1" customWidth="1"/>
    <col min="15895" max="15895" width="11" bestFit="1" customWidth="1"/>
    <col min="15896" max="15897" width="8.88671875" bestFit="1" customWidth="1"/>
    <col min="15898" max="15898" width="12.88671875" bestFit="1" customWidth="1"/>
    <col min="15900" max="15900" width="12.88671875" bestFit="1" customWidth="1"/>
    <col min="15901" max="15901" width="11.33203125" bestFit="1" customWidth="1"/>
    <col min="15903" max="15903" width="8.88671875" bestFit="1" customWidth="1"/>
    <col min="15904" max="15904" width="12.88671875" bestFit="1" customWidth="1"/>
    <col min="15905" max="15905" width="11.33203125" bestFit="1" customWidth="1"/>
    <col min="15907" max="15907" width="8.88671875" bestFit="1" customWidth="1"/>
    <col min="15908" max="15908" width="11.33203125" bestFit="1" customWidth="1"/>
    <col min="15909" max="15909" width="14.109375" bestFit="1" customWidth="1"/>
    <col min="16130" max="16130" width="4.88671875" customWidth="1"/>
    <col min="16131" max="16132" width="11" bestFit="1" customWidth="1"/>
    <col min="16134" max="16135" width="11" bestFit="1" customWidth="1"/>
    <col min="16136" max="16136" width="7.88671875" bestFit="1" customWidth="1"/>
    <col min="16138" max="16138" width="10.21875" bestFit="1" customWidth="1"/>
    <col min="16139" max="16139" width="11" bestFit="1" customWidth="1"/>
    <col min="16141" max="16141" width="12.44140625" customWidth="1"/>
    <col min="16142" max="16142" width="7.109375" bestFit="1" customWidth="1"/>
    <col min="16143" max="16143" width="10.21875" bestFit="1" customWidth="1"/>
    <col min="16144" max="16144" width="14.109375" bestFit="1" customWidth="1"/>
    <col min="16145" max="16145" width="11" bestFit="1" customWidth="1"/>
    <col min="16146" max="16147" width="10.109375" bestFit="1" customWidth="1"/>
    <col min="16148" max="16148" width="11" bestFit="1" customWidth="1"/>
    <col min="16149" max="16149" width="11.33203125" bestFit="1" customWidth="1"/>
    <col min="16151" max="16151" width="11" bestFit="1" customWidth="1"/>
    <col min="16152" max="16153" width="8.88671875" bestFit="1" customWidth="1"/>
    <col min="16154" max="16154" width="12.88671875" bestFit="1" customWidth="1"/>
    <col min="16156" max="16156" width="12.88671875" bestFit="1" customWidth="1"/>
    <col min="16157" max="16157" width="11.33203125" bestFit="1" customWidth="1"/>
    <col min="16159" max="16159" width="8.88671875" bestFit="1" customWidth="1"/>
    <col min="16160" max="16160" width="12.88671875" bestFit="1" customWidth="1"/>
    <col min="16161" max="16161" width="11.33203125" bestFit="1" customWidth="1"/>
    <col min="16163" max="16163" width="8.88671875" bestFit="1" customWidth="1"/>
    <col min="16164" max="16164" width="11.33203125" bestFit="1" customWidth="1"/>
    <col min="16165" max="16165" width="14.109375" bestFit="1" customWidth="1"/>
  </cols>
  <sheetData>
    <row r="1" spans="1:47" ht="13.8" thickBot="1" x14ac:dyDescent="0.25">
      <c r="B1" t="s">
        <v>331</v>
      </c>
    </row>
    <row r="2" spans="1:47" ht="13.8" thickBot="1" x14ac:dyDescent="0.25">
      <c r="A2" t="s">
        <v>18</v>
      </c>
      <c r="B2" t="s">
        <v>19</v>
      </c>
      <c r="C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123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T2" t="s">
        <v>34</v>
      </c>
      <c r="U2" t="s">
        <v>35</v>
      </c>
      <c r="V2" t="s">
        <v>36</v>
      </c>
      <c r="W2" t="s">
        <v>37</v>
      </c>
      <c r="X2" t="s">
        <v>38</v>
      </c>
      <c r="Y2" t="s">
        <v>39</v>
      </c>
      <c r="Z2" t="s">
        <v>40</v>
      </c>
      <c r="AA2" t="s">
        <v>41</v>
      </c>
      <c r="AB2" t="s">
        <v>42</v>
      </c>
      <c r="AC2" t="s">
        <v>43</v>
      </c>
      <c r="AD2" t="s">
        <v>44</v>
      </c>
      <c r="AE2" t="s">
        <v>45</v>
      </c>
      <c r="AF2" t="s">
        <v>46</v>
      </c>
      <c r="AG2" t="s">
        <v>47</v>
      </c>
      <c r="AH2" t="s">
        <v>48</v>
      </c>
      <c r="AI2" t="s">
        <v>49</v>
      </c>
      <c r="AJ2" t="s">
        <v>50</v>
      </c>
      <c r="AK2" s="5" t="s">
        <v>51</v>
      </c>
    </row>
    <row r="3" spans="1:47" ht="15" thickBot="1" x14ac:dyDescent="0.25">
      <c r="B3" s="124" t="s">
        <v>497</v>
      </c>
      <c r="T3" s="170" t="s">
        <v>52</v>
      </c>
      <c r="U3" s="171"/>
      <c r="V3" s="171"/>
      <c r="W3" s="171"/>
      <c r="X3" s="171"/>
      <c r="Y3" s="171"/>
      <c r="Z3" s="172"/>
      <c r="AA3" s="173" t="s">
        <v>53</v>
      </c>
      <c r="AB3" s="174"/>
      <c r="AC3" s="174"/>
      <c r="AD3" s="174"/>
      <c r="AE3" s="174"/>
      <c r="AF3" s="175"/>
      <c r="AG3" s="173" t="s">
        <v>54</v>
      </c>
      <c r="AH3" s="174"/>
      <c r="AI3" s="174"/>
      <c r="AJ3" s="174"/>
      <c r="AK3" s="175"/>
      <c r="AP3" s="124"/>
    </row>
    <row r="4" spans="1:47" s="2" customFormat="1" ht="39.6" x14ac:dyDescent="0.2">
      <c r="C4" s="92" t="s">
        <v>55</v>
      </c>
      <c r="D4" s="7" t="s">
        <v>124</v>
      </c>
      <c r="E4" s="7" t="s">
        <v>56</v>
      </c>
      <c r="F4" s="93" t="s">
        <v>57</v>
      </c>
      <c r="G4" s="93" t="s">
        <v>129</v>
      </c>
      <c r="H4" s="93" t="s">
        <v>58</v>
      </c>
      <c r="I4" s="9" t="s">
        <v>59</v>
      </c>
      <c r="J4" s="7" t="s">
        <v>60</v>
      </c>
      <c r="K4" s="93" t="s">
        <v>61</v>
      </c>
      <c r="L4" s="93" t="s">
        <v>62</v>
      </c>
      <c r="M4" s="93" t="s">
        <v>63</v>
      </c>
      <c r="N4" s="9" t="s">
        <v>64</v>
      </c>
      <c r="O4" s="11" t="s">
        <v>65</v>
      </c>
      <c r="P4" s="10" t="s">
        <v>66</v>
      </c>
      <c r="Q4" s="2" t="s">
        <v>67</v>
      </c>
      <c r="R4" s="2" t="s">
        <v>68</v>
      </c>
      <c r="T4" s="135" t="s">
        <v>69</v>
      </c>
      <c r="U4" s="94" t="s">
        <v>57</v>
      </c>
      <c r="V4" s="94" t="s">
        <v>61</v>
      </c>
      <c r="W4" s="94" t="s">
        <v>70</v>
      </c>
      <c r="X4" s="94" t="s">
        <v>71</v>
      </c>
      <c r="Y4" s="94" t="s">
        <v>72</v>
      </c>
      <c r="Z4" s="138" t="s">
        <v>73</v>
      </c>
      <c r="AA4" s="7" t="s">
        <v>74</v>
      </c>
      <c r="AB4" s="93" t="s">
        <v>73</v>
      </c>
      <c r="AC4" s="93" t="s">
        <v>75</v>
      </c>
      <c r="AD4" s="93" t="s">
        <v>76</v>
      </c>
      <c r="AE4" s="93" t="s">
        <v>77</v>
      </c>
      <c r="AF4" s="8" t="s">
        <v>78</v>
      </c>
      <c r="AG4" s="7" t="s">
        <v>79</v>
      </c>
      <c r="AH4" s="93" t="s">
        <v>74</v>
      </c>
      <c r="AI4" s="93" t="s">
        <v>80</v>
      </c>
      <c r="AJ4" s="9" t="s">
        <v>81</v>
      </c>
      <c r="AK4" s="12" t="s">
        <v>82</v>
      </c>
      <c r="AQ4" s="11" t="s">
        <v>65</v>
      </c>
      <c r="AR4" s="10" t="s">
        <v>66</v>
      </c>
      <c r="AS4" s="135" t="s">
        <v>69</v>
      </c>
      <c r="AT4" s="138" t="s">
        <v>73</v>
      </c>
      <c r="AU4" s="92" t="s">
        <v>55</v>
      </c>
    </row>
    <row r="5" spans="1:47" ht="25.05" customHeight="1" x14ac:dyDescent="0.2">
      <c r="A5" s="95">
        <v>1</v>
      </c>
      <c r="B5" s="95" t="s">
        <v>83</v>
      </c>
      <c r="C5" s="153">
        <v>0</v>
      </c>
      <c r="D5" s="100"/>
      <c r="E5" s="131">
        <v>36312757781</v>
      </c>
      <c r="F5" s="131">
        <v>0</v>
      </c>
      <c r="G5" s="46">
        <v>82770635</v>
      </c>
      <c r="H5" s="46">
        <v>0</v>
      </c>
      <c r="I5" s="46">
        <v>36395528416</v>
      </c>
      <c r="J5" s="98">
        <v>36337467800</v>
      </c>
      <c r="K5" s="46">
        <v>6374</v>
      </c>
      <c r="L5" s="46">
        <v>0</v>
      </c>
      <c r="M5" s="46">
        <v>0</v>
      </c>
      <c r="N5" s="99">
        <v>36337474174</v>
      </c>
      <c r="O5" s="120">
        <v>-24710019</v>
      </c>
      <c r="P5" s="132">
        <v>58054242</v>
      </c>
      <c r="Q5" s="100">
        <v>58054242</v>
      </c>
      <c r="R5" s="100">
        <v>0</v>
      </c>
      <c r="S5" s="100"/>
      <c r="T5" s="136">
        <v>360386431</v>
      </c>
      <c r="U5" s="46">
        <v>0</v>
      </c>
      <c r="V5" s="46">
        <v>6374</v>
      </c>
      <c r="W5" s="46">
        <v>0</v>
      </c>
      <c r="X5" s="46">
        <v>0</v>
      </c>
      <c r="Y5" s="46">
        <v>0</v>
      </c>
      <c r="Z5" s="139">
        <v>360392805</v>
      </c>
      <c r="AA5" s="98">
        <v>0</v>
      </c>
      <c r="AB5" s="46">
        <v>360392805</v>
      </c>
      <c r="AC5" s="46">
        <v>58054242</v>
      </c>
      <c r="AD5" s="46">
        <v>0</v>
      </c>
      <c r="AE5" s="46">
        <v>0</v>
      </c>
      <c r="AF5" s="100">
        <v>418447047</v>
      </c>
      <c r="AG5" s="98">
        <v>0</v>
      </c>
      <c r="AH5" s="46">
        <v>0</v>
      </c>
      <c r="AI5" s="46">
        <v>0</v>
      </c>
      <c r="AJ5" s="99">
        <v>0</v>
      </c>
      <c r="AK5" s="96">
        <v>418447047</v>
      </c>
      <c r="AP5" s="95" t="s">
        <v>83</v>
      </c>
      <c r="AQ5" s="169">
        <f>O5/1000</f>
        <v>-24710.019</v>
      </c>
      <c r="AR5" s="169">
        <f>P5/1000</f>
        <v>58054.241999999998</v>
      </c>
      <c r="AS5" s="169">
        <f>T5/1000</f>
        <v>360386.43099999998</v>
      </c>
      <c r="AT5" s="169">
        <f>Z5/1000</f>
        <v>360392.80499999999</v>
      </c>
      <c r="AU5" s="153">
        <v>0</v>
      </c>
    </row>
    <row r="6" spans="1:47" ht="25.05" customHeight="1" x14ac:dyDescent="0.2">
      <c r="A6" s="95">
        <v>2</v>
      </c>
      <c r="B6" s="95" t="s">
        <v>84</v>
      </c>
      <c r="C6" s="153">
        <v>0</v>
      </c>
      <c r="D6" s="100"/>
      <c r="E6" s="131">
        <v>7533792191</v>
      </c>
      <c r="F6" s="131">
        <v>0</v>
      </c>
      <c r="G6" s="46">
        <v>299204676</v>
      </c>
      <c r="H6" s="46">
        <v>0</v>
      </c>
      <c r="I6" s="46">
        <v>7832996867</v>
      </c>
      <c r="J6" s="98">
        <v>7476909215</v>
      </c>
      <c r="K6" s="46">
        <v>150021549</v>
      </c>
      <c r="L6" s="46">
        <v>0</v>
      </c>
      <c r="M6" s="46">
        <v>0</v>
      </c>
      <c r="N6" s="99">
        <v>7626930764</v>
      </c>
      <c r="O6" s="120">
        <v>56882976</v>
      </c>
      <c r="P6" s="132">
        <v>206066103</v>
      </c>
      <c r="Q6" s="100">
        <v>206066103</v>
      </c>
      <c r="R6" s="100">
        <v>0</v>
      </c>
      <c r="S6" s="100"/>
      <c r="T6" s="136">
        <v>1004209152</v>
      </c>
      <c r="U6" s="46">
        <v>0</v>
      </c>
      <c r="V6" s="46">
        <v>150021549</v>
      </c>
      <c r="W6" s="46">
        <v>0</v>
      </c>
      <c r="X6" s="46">
        <v>0</v>
      </c>
      <c r="Y6" s="46">
        <v>0</v>
      </c>
      <c r="Z6" s="139">
        <v>1154230701</v>
      </c>
      <c r="AA6" s="98">
        <v>0</v>
      </c>
      <c r="AB6" s="46">
        <v>1154230701</v>
      </c>
      <c r="AC6" s="46">
        <v>206066103</v>
      </c>
      <c r="AD6" s="46">
        <v>0</v>
      </c>
      <c r="AE6" s="46">
        <v>0</v>
      </c>
      <c r="AF6" s="100">
        <v>1360296804</v>
      </c>
      <c r="AG6" s="98">
        <v>0</v>
      </c>
      <c r="AH6" s="46">
        <v>0</v>
      </c>
      <c r="AI6" s="46">
        <v>0</v>
      </c>
      <c r="AJ6" s="99">
        <v>0</v>
      </c>
      <c r="AK6" s="96">
        <v>1360296804</v>
      </c>
      <c r="AP6" s="95" t="s">
        <v>84</v>
      </c>
      <c r="AQ6" s="169">
        <f t="shared" ref="AQ6:AR43" si="0">O6/1000</f>
        <v>56882.976000000002</v>
      </c>
      <c r="AR6" s="169">
        <f t="shared" si="0"/>
        <v>206066.103</v>
      </c>
      <c r="AS6" s="169">
        <f t="shared" ref="AS6:AS43" si="1">T6/1000</f>
        <v>1004209.152</v>
      </c>
      <c r="AT6" s="169">
        <f t="shared" ref="AT6:AT43" si="2">Z6/1000</f>
        <v>1154230.7009999999</v>
      </c>
      <c r="AU6" s="153">
        <v>0</v>
      </c>
    </row>
    <row r="7" spans="1:47" ht="25.05" customHeight="1" x14ac:dyDescent="0.2">
      <c r="A7" s="95">
        <v>3</v>
      </c>
      <c r="B7" s="95" t="s">
        <v>85</v>
      </c>
      <c r="C7" s="153">
        <v>0</v>
      </c>
      <c r="D7" s="100"/>
      <c r="E7" s="131">
        <v>9402798522</v>
      </c>
      <c r="F7" s="131">
        <v>0</v>
      </c>
      <c r="G7" s="46">
        <v>685364883</v>
      </c>
      <c r="H7" s="46">
        <v>0</v>
      </c>
      <c r="I7" s="46">
        <v>10088163405</v>
      </c>
      <c r="J7" s="98">
        <v>9210395004</v>
      </c>
      <c r="K7" s="46">
        <v>120012019</v>
      </c>
      <c r="L7" s="46">
        <v>0</v>
      </c>
      <c r="M7" s="46">
        <v>0</v>
      </c>
      <c r="N7" s="99">
        <v>9330407023</v>
      </c>
      <c r="O7" s="120">
        <v>192403518</v>
      </c>
      <c r="P7" s="132">
        <v>757756382</v>
      </c>
      <c r="Q7" s="100">
        <v>757756382</v>
      </c>
      <c r="R7" s="100">
        <v>0</v>
      </c>
      <c r="S7" s="100"/>
      <c r="T7" s="136">
        <v>601001015</v>
      </c>
      <c r="U7" s="46">
        <v>0</v>
      </c>
      <c r="V7" s="46">
        <v>120012019</v>
      </c>
      <c r="W7" s="46">
        <v>0</v>
      </c>
      <c r="X7" s="46">
        <v>0</v>
      </c>
      <c r="Y7" s="46">
        <v>0</v>
      </c>
      <c r="Z7" s="139">
        <v>721013034</v>
      </c>
      <c r="AA7" s="98">
        <v>0</v>
      </c>
      <c r="AB7" s="46">
        <v>721013034</v>
      </c>
      <c r="AC7" s="46">
        <v>757756382</v>
      </c>
      <c r="AD7" s="46">
        <v>0</v>
      </c>
      <c r="AE7" s="46">
        <v>0</v>
      </c>
      <c r="AF7" s="100">
        <v>1478769416</v>
      </c>
      <c r="AG7" s="98">
        <v>0</v>
      </c>
      <c r="AH7" s="46">
        <v>0</v>
      </c>
      <c r="AI7" s="46">
        <v>0</v>
      </c>
      <c r="AJ7" s="99">
        <v>0</v>
      </c>
      <c r="AK7" s="96">
        <v>1478769416</v>
      </c>
      <c r="AP7" s="95" t="s">
        <v>85</v>
      </c>
      <c r="AQ7" s="169">
        <f t="shared" si="0"/>
        <v>192403.51800000001</v>
      </c>
      <c r="AR7" s="169">
        <f t="shared" si="0"/>
        <v>757756.38199999998</v>
      </c>
      <c r="AS7" s="169">
        <f t="shared" si="1"/>
        <v>601001.01500000001</v>
      </c>
      <c r="AT7" s="169">
        <f t="shared" si="2"/>
        <v>721013.03399999999</v>
      </c>
      <c r="AU7" s="153">
        <v>0</v>
      </c>
    </row>
    <row r="8" spans="1:47" ht="25.05" customHeight="1" x14ac:dyDescent="0.2">
      <c r="A8" s="95">
        <v>4</v>
      </c>
      <c r="B8" s="95" t="s">
        <v>86</v>
      </c>
      <c r="C8" s="153">
        <v>0</v>
      </c>
      <c r="D8" s="100"/>
      <c r="E8" s="131">
        <v>6494592789</v>
      </c>
      <c r="F8" s="131">
        <v>0</v>
      </c>
      <c r="G8" s="46">
        <v>140555581</v>
      </c>
      <c r="H8" s="46">
        <v>0</v>
      </c>
      <c r="I8" s="46">
        <v>6635148370</v>
      </c>
      <c r="J8" s="98">
        <v>6382775811</v>
      </c>
      <c r="K8" s="46">
        <v>102859450</v>
      </c>
      <c r="L8" s="46">
        <v>0</v>
      </c>
      <c r="M8" s="46">
        <v>0</v>
      </c>
      <c r="N8" s="99">
        <v>6485635261</v>
      </c>
      <c r="O8" s="120">
        <v>111816978</v>
      </c>
      <c r="P8" s="132">
        <v>149513109</v>
      </c>
      <c r="Q8" s="100">
        <v>149513109</v>
      </c>
      <c r="R8" s="100">
        <v>0</v>
      </c>
      <c r="S8" s="100"/>
      <c r="T8" s="136">
        <v>417210083</v>
      </c>
      <c r="U8" s="46">
        <v>0</v>
      </c>
      <c r="V8" s="46">
        <v>102859450</v>
      </c>
      <c r="W8" s="46">
        <v>0</v>
      </c>
      <c r="X8" s="46">
        <v>0</v>
      </c>
      <c r="Y8" s="46">
        <v>0</v>
      </c>
      <c r="Z8" s="139">
        <v>520069533</v>
      </c>
      <c r="AA8" s="98">
        <v>0</v>
      </c>
      <c r="AB8" s="46">
        <v>520069533</v>
      </c>
      <c r="AC8" s="46">
        <v>149513109</v>
      </c>
      <c r="AD8" s="46">
        <v>0</v>
      </c>
      <c r="AE8" s="46">
        <v>0</v>
      </c>
      <c r="AF8" s="100">
        <v>669582642</v>
      </c>
      <c r="AG8" s="98">
        <v>0</v>
      </c>
      <c r="AH8" s="46">
        <v>0</v>
      </c>
      <c r="AI8" s="46">
        <v>0</v>
      </c>
      <c r="AJ8" s="99">
        <v>0</v>
      </c>
      <c r="AK8" s="96">
        <v>669582642</v>
      </c>
      <c r="AP8" s="95" t="s">
        <v>86</v>
      </c>
      <c r="AQ8" s="169">
        <f t="shared" si="0"/>
        <v>111816.978</v>
      </c>
      <c r="AR8" s="169">
        <f t="shared" si="0"/>
        <v>149513.109</v>
      </c>
      <c r="AS8" s="169">
        <f t="shared" si="1"/>
        <v>417210.08299999998</v>
      </c>
      <c r="AT8" s="169">
        <f t="shared" si="2"/>
        <v>520069.533</v>
      </c>
      <c r="AU8" s="153">
        <v>0</v>
      </c>
    </row>
    <row r="9" spans="1:47" ht="25.05" customHeight="1" x14ac:dyDescent="0.2">
      <c r="A9" s="95">
        <v>5</v>
      </c>
      <c r="B9" s="95" t="s">
        <v>87</v>
      </c>
      <c r="C9" s="153">
        <v>0</v>
      </c>
      <c r="D9" s="100"/>
      <c r="E9" s="131">
        <v>12584305896</v>
      </c>
      <c r="F9" s="131">
        <v>0</v>
      </c>
      <c r="G9" s="46">
        <v>443059254</v>
      </c>
      <c r="H9" s="46">
        <v>0</v>
      </c>
      <c r="I9" s="46">
        <v>13027365150</v>
      </c>
      <c r="J9" s="98">
        <v>12479777431</v>
      </c>
      <c r="K9" s="46">
        <v>0</v>
      </c>
      <c r="L9" s="46">
        <v>0</v>
      </c>
      <c r="M9" s="46">
        <v>0</v>
      </c>
      <c r="N9" s="99">
        <v>12479777431</v>
      </c>
      <c r="O9" s="120">
        <v>104528465</v>
      </c>
      <c r="P9" s="132">
        <v>547587719</v>
      </c>
      <c r="Q9" s="100">
        <v>547587719</v>
      </c>
      <c r="R9" s="100">
        <v>0</v>
      </c>
      <c r="S9" s="100"/>
      <c r="T9" s="13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139">
        <v>0</v>
      </c>
      <c r="AA9" s="98">
        <v>0</v>
      </c>
      <c r="AB9" s="46">
        <v>0</v>
      </c>
      <c r="AC9" s="46">
        <v>547587719</v>
      </c>
      <c r="AD9" s="46">
        <v>0</v>
      </c>
      <c r="AE9" s="46">
        <v>0</v>
      </c>
      <c r="AF9" s="100">
        <v>547587719</v>
      </c>
      <c r="AG9" s="98">
        <v>0</v>
      </c>
      <c r="AH9" s="46">
        <v>0</v>
      </c>
      <c r="AI9" s="46">
        <v>0</v>
      </c>
      <c r="AJ9" s="99">
        <v>0</v>
      </c>
      <c r="AK9" s="96">
        <v>547587719</v>
      </c>
      <c r="AP9" s="95" t="s">
        <v>87</v>
      </c>
      <c r="AQ9" s="169">
        <f t="shared" si="0"/>
        <v>104528.465</v>
      </c>
      <c r="AR9" s="169">
        <f t="shared" si="0"/>
        <v>547587.71900000004</v>
      </c>
      <c r="AS9" s="169">
        <f t="shared" si="1"/>
        <v>0</v>
      </c>
      <c r="AT9" s="169">
        <f t="shared" si="2"/>
        <v>0</v>
      </c>
      <c r="AU9" s="153">
        <v>0</v>
      </c>
    </row>
    <row r="10" spans="1:47" ht="25.05" customHeight="1" x14ac:dyDescent="0.2">
      <c r="A10" s="95">
        <v>6</v>
      </c>
      <c r="B10" s="95" t="s">
        <v>88</v>
      </c>
      <c r="C10" s="153">
        <v>0</v>
      </c>
      <c r="D10" s="100"/>
      <c r="E10" s="131">
        <v>6489299692</v>
      </c>
      <c r="F10" s="131">
        <v>0</v>
      </c>
      <c r="G10" s="46">
        <v>379909184</v>
      </c>
      <c r="H10" s="46">
        <v>0</v>
      </c>
      <c r="I10" s="46">
        <v>6869208876</v>
      </c>
      <c r="J10" s="98">
        <v>6472118663</v>
      </c>
      <c r="K10" s="46">
        <v>0</v>
      </c>
      <c r="L10" s="46">
        <v>0</v>
      </c>
      <c r="M10" s="46">
        <v>0</v>
      </c>
      <c r="N10" s="99">
        <v>6472118663</v>
      </c>
      <c r="O10" s="120">
        <v>17181029</v>
      </c>
      <c r="P10" s="132">
        <v>397090213</v>
      </c>
      <c r="Q10" s="100">
        <v>397090213</v>
      </c>
      <c r="R10" s="100">
        <v>0</v>
      </c>
      <c r="S10" s="100"/>
      <c r="T10" s="136">
        <v>436627283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139">
        <v>436627283</v>
      </c>
      <c r="AA10" s="98">
        <v>0</v>
      </c>
      <c r="AB10" s="46">
        <v>436627283</v>
      </c>
      <c r="AC10" s="46">
        <v>397090213</v>
      </c>
      <c r="AD10" s="46">
        <v>0</v>
      </c>
      <c r="AE10" s="46">
        <v>0</v>
      </c>
      <c r="AF10" s="100">
        <v>833717496</v>
      </c>
      <c r="AG10" s="98">
        <v>0</v>
      </c>
      <c r="AH10" s="46">
        <v>0</v>
      </c>
      <c r="AI10" s="46">
        <v>0</v>
      </c>
      <c r="AJ10" s="99">
        <v>0</v>
      </c>
      <c r="AK10" s="96">
        <v>833717496</v>
      </c>
      <c r="AP10" s="95" t="s">
        <v>88</v>
      </c>
      <c r="AQ10" s="169">
        <f t="shared" si="0"/>
        <v>17181.028999999999</v>
      </c>
      <c r="AR10" s="169">
        <f t="shared" si="0"/>
        <v>397090.21299999999</v>
      </c>
      <c r="AS10" s="169">
        <f t="shared" si="1"/>
        <v>436627.283</v>
      </c>
      <c r="AT10" s="169">
        <f t="shared" si="2"/>
        <v>436627.283</v>
      </c>
      <c r="AU10" s="153">
        <v>0</v>
      </c>
    </row>
    <row r="11" spans="1:47" ht="25.05" customHeight="1" x14ac:dyDescent="0.2">
      <c r="A11" s="95">
        <v>7</v>
      </c>
      <c r="B11" s="95" t="s">
        <v>89</v>
      </c>
      <c r="C11" s="153">
        <v>0</v>
      </c>
      <c r="D11" s="100"/>
      <c r="E11" s="131">
        <v>4004144330</v>
      </c>
      <c r="F11" s="131">
        <v>0</v>
      </c>
      <c r="G11" s="46">
        <v>6150014</v>
      </c>
      <c r="H11" s="46">
        <v>0</v>
      </c>
      <c r="I11" s="46">
        <v>4010294344</v>
      </c>
      <c r="J11" s="98">
        <v>3998230327</v>
      </c>
      <c r="K11" s="46">
        <v>0</v>
      </c>
      <c r="L11" s="46">
        <v>0</v>
      </c>
      <c r="M11" s="46">
        <v>0</v>
      </c>
      <c r="N11" s="99">
        <v>3998230327</v>
      </c>
      <c r="O11" s="120">
        <v>5914003</v>
      </c>
      <c r="P11" s="132">
        <v>12064017</v>
      </c>
      <c r="Q11" s="100">
        <v>12064017</v>
      </c>
      <c r="R11" s="100">
        <v>0</v>
      </c>
      <c r="S11" s="100"/>
      <c r="T11" s="136">
        <v>320000000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139">
        <v>320000000</v>
      </c>
      <c r="AA11" s="98">
        <v>0</v>
      </c>
      <c r="AB11" s="46">
        <v>320000000</v>
      </c>
      <c r="AC11" s="46">
        <v>12064017</v>
      </c>
      <c r="AD11" s="46">
        <v>0</v>
      </c>
      <c r="AE11" s="46">
        <v>0</v>
      </c>
      <c r="AF11" s="100">
        <v>332064017</v>
      </c>
      <c r="AG11" s="98">
        <v>0</v>
      </c>
      <c r="AH11" s="46">
        <v>0</v>
      </c>
      <c r="AI11" s="46">
        <v>0</v>
      </c>
      <c r="AJ11" s="99">
        <v>0</v>
      </c>
      <c r="AK11" s="96">
        <v>332064017</v>
      </c>
      <c r="AP11" s="95" t="s">
        <v>89</v>
      </c>
      <c r="AQ11" s="169">
        <f t="shared" si="0"/>
        <v>5914.0029999999997</v>
      </c>
      <c r="AR11" s="169">
        <f t="shared" si="0"/>
        <v>12064.017</v>
      </c>
      <c r="AS11" s="169">
        <f t="shared" si="1"/>
        <v>320000</v>
      </c>
      <c r="AT11" s="169">
        <f t="shared" si="2"/>
        <v>320000</v>
      </c>
      <c r="AU11" s="153">
        <v>0</v>
      </c>
    </row>
    <row r="12" spans="1:47" ht="25.05" customHeight="1" x14ac:dyDescent="0.2">
      <c r="A12" s="95">
        <v>8</v>
      </c>
      <c r="B12" s="95" t="s">
        <v>90</v>
      </c>
      <c r="C12" s="153">
        <v>25000000</v>
      </c>
      <c r="D12" s="100"/>
      <c r="E12" s="131">
        <v>3185687027</v>
      </c>
      <c r="F12" s="131">
        <v>0</v>
      </c>
      <c r="G12" s="46">
        <v>0</v>
      </c>
      <c r="H12" s="46">
        <v>0</v>
      </c>
      <c r="I12" s="46">
        <v>3185687027</v>
      </c>
      <c r="J12" s="98">
        <v>3104019091</v>
      </c>
      <c r="K12" s="46">
        <v>0</v>
      </c>
      <c r="L12" s="46">
        <v>176552610</v>
      </c>
      <c r="M12" s="46">
        <v>0</v>
      </c>
      <c r="N12" s="99">
        <v>3280571701</v>
      </c>
      <c r="O12" s="120">
        <v>81667936</v>
      </c>
      <c r="P12" s="132">
        <v>-94884674</v>
      </c>
      <c r="Q12" s="100">
        <v>0</v>
      </c>
      <c r="R12" s="100">
        <v>0</v>
      </c>
      <c r="S12" s="100"/>
      <c r="T12" s="13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139">
        <v>0</v>
      </c>
      <c r="AA12" s="98">
        <v>0</v>
      </c>
      <c r="AB12" s="46">
        <v>0</v>
      </c>
      <c r="AC12" s="46">
        <v>0</v>
      </c>
      <c r="AD12" s="46">
        <v>0</v>
      </c>
      <c r="AE12" s="46">
        <v>0</v>
      </c>
      <c r="AF12" s="100">
        <v>0</v>
      </c>
      <c r="AG12" s="98">
        <v>94884674</v>
      </c>
      <c r="AH12" s="46">
        <v>0</v>
      </c>
      <c r="AI12" s="46">
        <v>0</v>
      </c>
      <c r="AJ12" s="99">
        <v>94884674</v>
      </c>
      <c r="AK12" s="96">
        <v>-94884674</v>
      </c>
      <c r="AP12" s="95" t="s">
        <v>90</v>
      </c>
      <c r="AQ12" s="169">
        <f t="shared" si="0"/>
        <v>81667.936000000002</v>
      </c>
      <c r="AR12" s="169">
        <f t="shared" si="0"/>
        <v>-94884.673999999999</v>
      </c>
      <c r="AS12" s="169">
        <f t="shared" si="1"/>
        <v>0</v>
      </c>
      <c r="AT12" s="169">
        <f t="shared" si="2"/>
        <v>0</v>
      </c>
      <c r="AU12" s="153">
        <v>25000000</v>
      </c>
    </row>
    <row r="13" spans="1:47" ht="25.05" customHeight="1" x14ac:dyDescent="0.2">
      <c r="A13" s="95">
        <v>9</v>
      </c>
      <c r="B13" s="95" t="s">
        <v>91</v>
      </c>
      <c r="C13" s="153">
        <v>0</v>
      </c>
      <c r="D13" s="100"/>
      <c r="E13" s="131">
        <v>11022212533</v>
      </c>
      <c r="F13" s="131">
        <v>6684598</v>
      </c>
      <c r="G13" s="46">
        <v>0</v>
      </c>
      <c r="H13" s="46">
        <v>0</v>
      </c>
      <c r="I13" s="46">
        <v>11028897131</v>
      </c>
      <c r="J13" s="98">
        <v>11028514005</v>
      </c>
      <c r="K13" s="46">
        <v>383126</v>
      </c>
      <c r="L13" s="46">
        <v>0</v>
      </c>
      <c r="M13" s="46">
        <v>0</v>
      </c>
      <c r="N13" s="99">
        <v>11028897131</v>
      </c>
      <c r="O13" s="120">
        <v>-6301472</v>
      </c>
      <c r="P13" s="132">
        <v>0</v>
      </c>
      <c r="Q13" s="100">
        <v>0</v>
      </c>
      <c r="R13" s="100">
        <v>0</v>
      </c>
      <c r="S13" s="100"/>
      <c r="T13" s="136">
        <v>1645631104</v>
      </c>
      <c r="U13" s="46">
        <v>6684598</v>
      </c>
      <c r="V13" s="46">
        <v>383126</v>
      </c>
      <c r="W13" s="46">
        <v>0</v>
      </c>
      <c r="X13" s="46">
        <v>0</v>
      </c>
      <c r="Y13" s="46">
        <v>0</v>
      </c>
      <c r="Z13" s="139">
        <v>1639329632</v>
      </c>
      <c r="AA13" s="98">
        <v>0</v>
      </c>
      <c r="AB13" s="46">
        <v>1639329632</v>
      </c>
      <c r="AC13" s="46">
        <v>0</v>
      </c>
      <c r="AD13" s="46">
        <v>0</v>
      </c>
      <c r="AE13" s="46">
        <v>0</v>
      </c>
      <c r="AF13" s="100">
        <v>1639329632</v>
      </c>
      <c r="AG13" s="98">
        <v>0</v>
      </c>
      <c r="AH13" s="46">
        <v>0</v>
      </c>
      <c r="AI13" s="46">
        <v>0</v>
      </c>
      <c r="AJ13" s="99">
        <v>0</v>
      </c>
      <c r="AK13" s="96">
        <v>1639329632</v>
      </c>
      <c r="AP13" s="95" t="s">
        <v>91</v>
      </c>
      <c r="AQ13" s="169">
        <f t="shared" si="0"/>
        <v>-6301.4719999999998</v>
      </c>
      <c r="AR13" s="169">
        <f t="shared" si="0"/>
        <v>0</v>
      </c>
      <c r="AS13" s="169">
        <f t="shared" si="1"/>
        <v>1645631.1040000001</v>
      </c>
      <c r="AT13" s="169">
        <f t="shared" si="2"/>
        <v>1639329.632</v>
      </c>
      <c r="AU13" s="153">
        <v>0</v>
      </c>
    </row>
    <row r="14" spans="1:47" ht="25.05" customHeight="1" x14ac:dyDescent="0.2">
      <c r="A14" s="95">
        <v>10</v>
      </c>
      <c r="B14" s="95" t="s">
        <v>92</v>
      </c>
      <c r="C14" s="153">
        <v>0</v>
      </c>
      <c r="D14" s="100"/>
      <c r="E14" s="131">
        <v>453563589</v>
      </c>
      <c r="F14" s="131">
        <v>2500000</v>
      </c>
      <c r="G14" s="46">
        <v>10187</v>
      </c>
      <c r="H14" s="46">
        <v>0</v>
      </c>
      <c r="I14" s="46">
        <v>456073776</v>
      </c>
      <c r="J14" s="98">
        <v>448219816</v>
      </c>
      <c r="K14" s="46">
        <v>13313</v>
      </c>
      <c r="L14" s="46">
        <v>0</v>
      </c>
      <c r="M14" s="46">
        <v>0</v>
      </c>
      <c r="N14" s="99">
        <v>448233129</v>
      </c>
      <c r="O14" s="120">
        <v>5343773</v>
      </c>
      <c r="P14" s="132">
        <v>7840647</v>
      </c>
      <c r="Q14" s="100">
        <v>7840647</v>
      </c>
      <c r="R14" s="100">
        <v>0</v>
      </c>
      <c r="S14" s="100"/>
      <c r="T14" s="136">
        <v>41195809</v>
      </c>
      <c r="U14" s="46">
        <v>2500000</v>
      </c>
      <c r="V14" s="46">
        <v>13313</v>
      </c>
      <c r="W14" s="46">
        <v>0</v>
      </c>
      <c r="X14" s="46">
        <v>0</v>
      </c>
      <c r="Y14" s="46">
        <v>0</v>
      </c>
      <c r="Z14" s="139">
        <v>38709122</v>
      </c>
      <c r="AA14" s="98">
        <v>0</v>
      </c>
      <c r="AB14" s="46">
        <v>38709122</v>
      </c>
      <c r="AC14" s="46">
        <v>7840647</v>
      </c>
      <c r="AD14" s="46">
        <v>0</v>
      </c>
      <c r="AE14" s="46">
        <v>0</v>
      </c>
      <c r="AF14" s="100">
        <v>46549769</v>
      </c>
      <c r="AG14" s="98">
        <v>0</v>
      </c>
      <c r="AH14" s="46">
        <v>0</v>
      </c>
      <c r="AI14" s="46">
        <v>0</v>
      </c>
      <c r="AJ14" s="99">
        <v>0</v>
      </c>
      <c r="AK14" s="96">
        <v>46549769</v>
      </c>
      <c r="AP14" s="95" t="s">
        <v>92</v>
      </c>
      <c r="AQ14" s="169">
        <f t="shared" si="0"/>
        <v>5343.7730000000001</v>
      </c>
      <c r="AR14" s="169">
        <f t="shared" si="0"/>
        <v>7840.6469999999999</v>
      </c>
      <c r="AS14" s="169">
        <f t="shared" si="1"/>
        <v>41195.809000000001</v>
      </c>
      <c r="AT14" s="169">
        <f t="shared" si="2"/>
        <v>38709.122000000003</v>
      </c>
      <c r="AU14" s="153">
        <v>0</v>
      </c>
    </row>
    <row r="15" spans="1:47" ht="25.05" customHeight="1" x14ac:dyDescent="0.2">
      <c r="A15" s="95">
        <v>11</v>
      </c>
      <c r="B15" s="95" t="s">
        <v>93</v>
      </c>
      <c r="C15" s="153">
        <v>0</v>
      </c>
      <c r="D15" s="100"/>
      <c r="E15" s="131">
        <v>2380542631</v>
      </c>
      <c r="F15" s="131">
        <v>0</v>
      </c>
      <c r="G15" s="46">
        <v>129823196</v>
      </c>
      <c r="H15" s="46">
        <v>0</v>
      </c>
      <c r="I15" s="46">
        <v>2510365827</v>
      </c>
      <c r="J15" s="98">
        <v>2319869268</v>
      </c>
      <c r="K15" s="46">
        <v>0</v>
      </c>
      <c r="L15" s="46">
        <v>0</v>
      </c>
      <c r="M15" s="46">
        <v>0</v>
      </c>
      <c r="N15" s="99">
        <v>2319869268</v>
      </c>
      <c r="O15" s="120">
        <v>60673363</v>
      </c>
      <c r="P15" s="132">
        <v>190496559</v>
      </c>
      <c r="Q15" s="100">
        <v>190496559</v>
      </c>
      <c r="R15" s="100">
        <v>0</v>
      </c>
      <c r="S15" s="100"/>
      <c r="T15" s="136">
        <v>29000000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139">
        <v>29000000</v>
      </c>
      <c r="AA15" s="98">
        <v>0</v>
      </c>
      <c r="AB15" s="46">
        <v>29000000</v>
      </c>
      <c r="AC15" s="46">
        <v>190496559</v>
      </c>
      <c r="AD15" s="46">
        <v>0</v>
      </c>
      <c r="AE15" s="46">
        <v>0</v>
      </c>
      <c r="AF15" s="100">
        <v>219496559</v>
      </c>
      <c r="AG15" s="98">
        <v>0</v>
      </c>
      <c r="AH15" s="46">
        <v>0</v>
      </c>
      <c r="AI15" s="46">
        <v>0</v>
      </c>
      <c r="AJ15" s="99">
        <v>0</v>
      </c>
      <c r="AK15" s="96">
        <v>219496559</v>
      </c>
      <c r="AP15" s="95" t="s">
        <v>93</v>
      </c>
      <c r="AQ15" s="169">
        <f t="shared" si="0"/>
        <v>60673.362999999998</v>
      </c>
      <c r="AR15" s="169">
        <f t="shared" si="0"/>
        <v>190496.55900000001</v>
      </c>
      <c r="AS15" s="169">
        <f t="shared" si="1"/>
        <v>29000</v>
      </c>
      <c r="AT15" s="169">
        <f t="shared" si="2"/>
        <v>29000</v>
      </c>
      <c r="AU15" s="153">
        <v>0</v>
      </c>
    </row>
    <row r="16" spans="1:47" ht="25.05" customHeight="1" x14ac:dyDescent="0.2">
      <c r="A16" s="95">
        <v>12</v>
      </c>
      <c r="B16" s="95" t="s">
        <v>94</v>
      </c>
      <c r="C16" s="153">
        <v>0</v>
      </c>
      <c r="D16" s="100"/>
      <c r="E16" s="131">
        <v>2286504025</v>
      </c>
      <c r="F16" s="131">
        <v>0</v>
      </c>
      <c r="G16" s="46">
        <v>52092546</v>
      </c>
      <c r="H16" s="46">
        <v>0</v>
      </c>
      <c r="I16" s="46">
        <v>2338596571</v>
      </c>
      <c r="J16" s="98">
        <v>2290800959</v>
      </c>
      <c r="K16" s="46">
        <v>57725</v>
      </c>
      <c r="L16" s="46">
        <v>0</v>
      </c>
      <c r="M16" s="46">
        <v>0</v>
      </c>
      <c r="N16" s="99">
        <v>2290858684</v>
      </c>
      <c r="O16" s="120">
        <v>-4296934</v>
      </c>
      <c r="P16" s="132">
        <v>47737887</v>
      </c>
      <c r="Q16" s="100">
        <v>47737887</v>
      </c>
      <c r="R16" s="100">
        <v>0</v>
      </c>
      <c r="S16" s="100"/>
      <c r="T16" s="136">
        <v>244970327</v>
      </c>
      <c r="U16" s="46">
        <v>0</v>
      </c>
      <c r="V16" s="46">
        <v>57725</v>
      </c>
      <c r="W16" s="46">
        <v>0</v>
      </c>
      <c r="X16" s="46">
        <v>0</v>
      </c>
      <c r="Y16" s="46">
        <v>0</v>
      </c>
      <c r="Z16" s="139">
        <v>245028052</v>
      </c>
      <c r="AA16" s="98">
        <v>0</v>
      </c>
      <c r="AB16" s="46">
        <v>245028052</v>
      </c>
      <c r="AC16" s="46">
        <v>47737887</v>
      </c>
      <c r="AD16" s="46">
        <v>0</v>
      </c>
      <c r="AE16" s="46">
        <v>0</v>
      </c>
      <c r="AF16" s="100">
        <v>292765939</v>
      </c>
      <c r="AG16" s="98">
        <v>0</v>
      </c>
      <c r="AH16" s="46">
        <v>0</v>
      </c>
      <c r="AI16" s="46">
        <v>0</v>
      </c>
      <c r="AJ16" s="99">
        <v>0</v>
      </c>
      <c r="AK16" s="96">
        <v>292765939</v>
      </c>
      <c r="AP16" s="95" t="s">
        <v>94</v>
      </c>
      <c r="AQ16" s="169">
        <f t="shared" si="0"/>
        <v>-4296.9340000000002</v>
      </c>
      <c r="AR16" s="169">
        <f t="shared" si="0"/>
        <v>47737.887000000002</v>
      </c>
      <c r="AS16" s="169">
        <f t="shared" si="1"/>
        <v>244970.32699999999</v>
      </c>
      <c r="AT16" s="169">
        <f t="shared" si="2"/>
        <v>245028.052</v>
      </c>
      <c r="AU16" s="153">
        <v>0</v>
      </c>
    </row>
    <row r="17" spans="1:47" ht="25.05" customHeight="1" x14ac:dyDescent="0.2">
      <c r="A17" s="95">
        <v>13</v>
      </c>
      <c r="B17" s="95" t="s">
        <v>95</v>
      </c>
      <c r="C17" s="153">
        <v>15000000</v>
      </c>
      <c r="D17" s="100"/>
      <c r="E17" s="131">
        <v>2916243882</v>
      </c>
      <c r="F17" s="131">
        <v>0</v>
      </c>
      <c r="G17" s="46">
        <v>0</v>
      </c>
      <c r="H17" s="46">
        <v>0</v>
      </c>
      <c r="I17" s="46">
        <v>2916243882</v>
      </c>
      <c r="J17" s="98">
        <v>2851835237</v>
      </c>
      <c r="K17" s="46">
        <v>0</v>
      </c>
      <c r="L17" s="46">
        <v>131129620</v>
      </c>
      <c r="M17" s="46">
        <v>0</v>
      </c>
      <c r="N17" s="99">
        <v>2982964857</v>
      </c>
      <c r="O17" s="120">
        <v>64408645</v>
      </c>
      <c r="P17" s="132">
        <v>-66720975</v>
      </c>
      <c r="Q17" s="100">
        <v>0</v>
      </c>
      <c r="R17" s="100">
        <v>0</v>
      </c>
      <c r="S17" s="100"/>
      <c r="T17" s="136">
        <v>69266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139">
        <v>69266</v>
      </c>
      <c r="AA17" s="98">
        <v>0</v>
      </c>
      <c r="AB17" s="46">
        <v>69266</v>
      </c>
      <c r="AC17" s="46">
        <v>0</v>
      </c>
      <c r="AD17" s="46">
        <v>0</v>
      </c>
      <c r="AE17" s="46">
        <v>0</v>
      </c>
      <c r="AF17" s="100">
        <v>69266</v>
      </c>
      <c r="AG17" s="98">
        <v>66720975</v>
      </c>
      <c r="AH17" s="46">
        <v>0</v>
      </c>
      <c r="AI17" s="46">
        <v>0</v>
      </c>
      <c r="AJ17" s="99">
        <v>66720975</v>
      </c>
      <c r="AK17" s="96">
        <v>-66651709</v>
      </c>
      <c r="AP17" s="95" t="s">
        <v>95</v>
      </c>
      <c r="AQ17" s="169">
        <f t="shared" si="0"/>
        <v>64408.644999999997</v>
      </c>
      <c r="AR17" s="169">
        <f t="shared" si="0"/>
        <v>-66720.975000000006</v>
      </c>
      <c r="AS17" s="169">
        <f t="shared" si="1"/>
        <v>69.266000000000005</v>
      </c>
      <c r="AT17" s="169">
        <f t="shared" si="2"/>
        <v>69.266000000000005</v>
      </c>
      <c r="AU17" s="153">
        <v>15000000</v>
      </c>
    </row>
    <row r="18" spans="1:47" ht="25.05" customHeight="1" x14ac:dyDescent="0.2">
      <c r="A18" s="95">
        <v>14</v>
      </c>
      <c r="B18" s="95" t="s">
        <v>96</v>
      </c>
      <c r="C18" s="153">
        <v>0</v>
      </c>
      <c r="D18" s="100"/>
      <c r="E18" s="131">
        <v>1027277634</v>
      </c>
      <c r="F18" s="131">
        <v>0</v>
      </c>
      <c r="G18" s="46">
        <v>0</v>
      </c>
      <c r="H18" s="46">
        <v>0</v>
      </c>
      <c r="I18" s="46">
        <v>1027277634</v>
      </c>
      <c r="J18" s="98">
        <v>1025016009</v>
      </c>
      <c r="K18" s="46">
        <v>0</v>
      </c>
      <c r="L18" s="46">
        <v>8633856</v>
      </c>
      <c r="M18" s="46">
        <v>0</v>
      </c>
      <c r="N18" s="99">
        <v>1033649865</v>
      </c>
      <c r="O18" s="120">
        <v>2261625</v>
      </c>
      <c r="P18" s="132">
        <v>-6372231</v>
      </c>
      <c r="Q18" s="100">
        <v>0</v>
      </c>
      <c r="R18" s="100">
        <v>0</v>
      </c>
      <c r="S18" s="100"/>
      <c r="T18" s="13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139">
        <v>0</v>
      </c>
      <c r="AA18" s="98">
        <v>0</v>
      </c>
      <c r="AB18" s="46">
        <v>0</v>
      </c>
      <c r="AC18" s="46">
        <v>0</v>
      </c>
      <c r="AD18" s="46">
        <v>0</v>
      </c>
      <c r="AE18" s="46">
        <v>0</v>
      </c>
      <c r="AF18" s="100">
        <v>0</v>
      </c>
      <c r="AG18" s="98">
        <v>6372231</v>
      </c>
      <c r="AH18" s="46">
        <v>0</v>
      </c>
      <c r="AI18" s="46">
        <v>0</v>
      </c>
      <c r="AJ18" s="99">
        <v>6372231</v>
      </c>
      <c r="AK18" s="96">
        <v>-6372231</v>
      </c>
      <c r="AP18" s="95" t="s">
        <v>96</v>
      </c>
      <c r="AQ18" s="169">
        <f t="shared" si="0"/>
        <v>2261.625</v>
      </c>
      <c r="AR18" s="169">
        <f t="shared" si="0"/>
        <v>-6372.2309999999998</v>
      </c>
      <c r="AS18" s="169">
        <f t="shared" si="1"/>
        <v>0</v>
      </c>
      <c r="AT18" s="169">
        <f t="shared" si="2"/>
        <v>0</v>
      </c>
      <c r="AU18" s="153">
        <v>0</v>
      </c>
    </row>
    <row r="19" spans="1:47" ht="25.05" customHeight="1" x14ac:dyDescent="0.2">
      <c r="A19" s="95">
        <v>15</v>
      </c>
      <c r="B19" s="95" t="s">
        <v>97</v>
      </c>
      <c r="C19" s="153">
        <v>0</v>
      </c>
      <c r="D19" s="100"/>
      <c r="E19" s="131">
        <v>1034996927</v>
      </c>
      <c r="F19" s="131">
        <v>0</v>
      </c>
      <c r="G19" s="46">
        <v>22085307</v>
      </c>
      <c r="H19" s="46">
        <v>0</v>
      </c>
      <c r="I19" s="46">
        <v>1057082234</v>
      </c>
      <c r="J19" s="98">
        <v>1035509932</v>
      </c>
      <c r="K19" s="46">
        <v>33801</v>
      </c>
      <c r="L19" s="46">
        <v>0</v>
      </c>
      <c r="M19" s="46">
        <v>0</v>
      </c>
      <c r="N19" s="99">
        <v>1035543733</v>
      </c>
      <c r="O19" s="120">
        <v>-513005</v>
      </c>
      <c r="P19" s="132">
        <v>21538501</v>
      </c>
      <c r="Q19" s="100">
        <v>21538501</v>
      </c>
      <c r="R19" s="100">
        <v>0</v>
      </c>
      <c r="S19" s="100"/>
      <c r="T19" s="136">
        <v>65600684</v>
      </c>
      <c r="U19" s="46">
        <v>0</v>
      </c>
      <c r="V19" s="46">
        <v>33801</v>
      </c>
      <c r="W19" s="46">
        <v>0</v>
      </c>
      <c r="X19" s="46">
        <v>0</v>
      </c>
      <c r="Y19" s="46">
        <v>0</v>
      </c>
      <c r="Z19" s="139">
        <v>65634485</v>
      </c>
      <c r="AA19" s="98">
        <v>0</v>
      </c>
      <c r="AB19" s="46">
        <v>65634485</v>
      </c>
      <c r="AC19" s="46">
        <v>21538501</v>
      </c>
      <c r="AD19" s="46">
        <v>0</v>
      </c>
      <c r="AE19" s="46">
        <v>0</v>
      </c>
      <c r="AF19" s="100">
        <v>87172986</v>
      </c>
      <c r="AG19" s="98">
        <v>0</v>
      </c>
      <c r="AH19" s="46">
        <v>0</v>
      </c>
      <c r="AI19" s="46">
        <v>0</v>
      </c>
      <c r="AJ19" s="99">
        <v>0</v>
      </c>
      <c r="AK19" s="96">
        <v>87172986</v>
      </c>
      <c r="AP19" s="95" t="s">
        <v>97</v>
      </c>
      <c r="AQ19" s="169">
        <f t="shared" si="0"/>
        <v>-513.005</v>
      </c>
      <c r="AR19" s="169">
        <f t="shared" si="0"/>
        <v>21538.501</v>
      </c>
      <c r="AS19" s="169">
        <f t="shared" si="1"/>
        <v>65600.683999999994</v>
      </c>
      <c r="AT19" s="169">
        <f t="shared" si="2"/>
        <v>65634.485000000001</v>
      </c>
      <c r="AU19" s="153">
        <v>0</v>
      </c>
    </row>
    <row r="20" spans="1:47" ht="25.05" customHeight="1" x14ac:dyDescent="0.2">
      <c r="A20" s="95">
        <v>16</v>
      </c>
      <c r="B20" s="95" t="s">
        <v>98</v>
      </c>
      <c r="C20" s="153">
        <v>0</v>
      </c>
      <c r="D20" s="100"/>
      <c r="E20" s="131">
        <v>788043856</v>
      </c>
      <c r="F20" s="131">
        <v>5512000</v>
      </c>
      <c r="G20" s="46">
        <v>11341030</v>
      </c>
      <c r="H20" s="46">
        <v>0</v>
      </c>
      <c r="I20" s="46">
        <v>804896886</v>
      </c>
      <c r="J20" s="98">
        <v>802615779</v>
      </c>
      <c r="K20" s="46">
        <v>46130</v>
      </c>
      <c r="L20" s="46">
        <v>0</v>
      </c>
      <c r="M20" s="46">
        <v>0</v>
      </c>
      <c r="N20" s="99">
        <v>802661909</v>
      </c>
      <c r="O20" s="120">
        <v>-14571923</v>
      </c>
      <c r="P20" s="132">
        <v>2234977</v>
      </c>
      <c r="Q20" s="100">
        <v>2234977</v>
      </c>
      <c r="R20" s="100">
        <v>0</v>
      </c>
      <c r="S20" s="100"/>
      <c r="T20" s="136">
        <v>92913223</v>
      </c>
      <c r="U20" s="46">
        <v>5512000</v>
      </c>
      <c r="V20" s="46">
        <v>46130</v>
      </c>
      <c r="W20" s="46">
        <v>0</v>
      </c>
      <c r="X20" s="46">
        <v>0</v>
      </c>
      <c r="Y20" s="46">
        <v>0</v>
      </c>
      <c r="Z20" s="139">
        <v>87447353</v>
      </c>
      <c r="AA20" s="98">
        <v>0</v>
      </c>
      <c r="AB20" s="46">
        <v>87447353</v>
      </c>
      <c r="AC20" s="46">
        <v>2234977</v>
      </c>
      <c r="AD20" s="46">
        <v>0</v>
      </c>
      <c r="AE20" s="46">
        <v>0</v>
      </c>
      <c r="AF20" s="100">
        <v>89682330</v>
      </c>
      <c r="AG20" s="98">
        <v>0</v>
      </c>
      <c r="AH20" s="46">
        <v>0</v>
      </c>
      <c r="AI20" s="46">
        <v>0</v>
      </c>
      <c r="AJ20" s="99">
        <v>0</v>
      </c>
      <c r="AK20" s="96">
        <v>89682330</v>
      </c>
      <c r="AP20" s="95" t="s">
        <v>98</v>
      </c>
      <c r="AQ20" s="169">
        <f t="shared" si="0"/>
        <v>-14571.923000000001</v>
      </c>
      <c r="AR20" s="169">
        <f t="shared" si="0"/>
        <v>2234.9769999999999</v>
      </c>
      <c r="AS20" s="169">
        <f t="shared" si="1"/>
        <v>92913.222999999998</v>
      </c>
      <c r="AT20" s="169">
        <f t="shared" si="2"/>
        <v>87447.353000000003</v>
      </c>
      <c r="AU20" s="153">
        <v>0</v>
      </c>
    </row>
    <row r="21" spans="1:47" ht="25.05" customHeight="1" x14ac:dyDescent="0.2">
      <c r="A21" s="95">
        <v>17</v>
      </c>
      <c r="B21" s="95" t="s">
        <v>99</v>
      </c>
      <c r="C21" s="153">
        <v>0</v>
      </c>
      <c r="D21" s="100"/>
      <c r="E21" s="131">
        <v>3358652715</v>
      </c>
      <c r="F21" s="131">
        <v>0</v>
      </c>
      <c r="G21" s="46">
        <v>558235570</v>
      </c>
      <c r="H21" s="46">
        <v>0</v>
      </c>
      <c r="I21" s="46">
        <v>3916888285</v>
      </c>
      <c r="J21" s="98">
        <v>3438929719</v>
      </c>
      <c r="K21" s="46">
        <v>2023</v>
      </c>
      <c r="L21" s="46">
        <v>0</v>
      </c>
      <c r="M21" s="46">
        <v>0</v>
      </c>
      <c r="N21" s="99">
        <v>3438931742</v>
      </c>
      <c r="O21" s="120">
        <v>-80277004</v>
      </c>
      <c r="P21" s="132">
        <v>477956543</v>
      </c>
      <c r="Q21" s="100">
        <v>477956543</v>
      </c>
      <c r="R21" s="100">
        <v>0</v>
      </c>
      <c r="S21" s="100"/>
      <c r="T21" s="136">
        <v>101191627</v>
      </c>
      <c r="U21" s="46">
        <v>0</v>
      </c>
      <c r="V21" s="46">
        <v>2023</v>
      </c>
      <c r="W21" s="46">
        <v>0</v>
      </c>
      <c r="X21" s="46">
        <v>0</v>
      </c>
      <c r="Y21" s="46">
        <v>0</v>
      </c>
      <c r="Z21" s="139">
        <v>101193650</v>
      </c>
      <c r="AA21" s="98">
        <v>0</v>
      </c>
      <c r="AB21" s="46">
        <v>101193650</v>
      </c>
      <c r="AC21" s="46">
        <v>477956543</v>
      </c>
      <c r="AD21" s="46">
        <v>0</v>
      </c>
      <c r="AE21" s="46">
        <v>0</v>
      </c>
      <c r="AF21" s="100">
        <v>579150193</v>
      </c>
      <c r="AG21" s="98">
        <v>0</v>
      </c>
      <c r="AH21" s="46">
        <v>0</v>
      </c>
      <c r="AI21" s="46">
        <v>0</v>
      </c>
      <c r="AJ21" s="99">
        <v>0</v>
      </c>
      <c r="AK21" s="96">
        <v>579150193</v>
      </c>
      <c r="AP21" s="95" t="s">
        <v>99</v>
      </c>
      <c r="AQ21" s="169">
        <f t="shared" si="0"/>
        <v>-80277.004000000001</v>
      </c>
      <c r="AR21" s="169">
        <f t="shared" si="0"/>
        <v>477956.54300000001</v>
      </c>
      <c r="AS21" s="169">
        <f t="shared" si="1"/>
        <v>101191.62699999999</v>
      </c>
      <c r="AT21" s="169">
        <f t="shared" si="2"/>
        <v>101193.65</v>
      </c>
      <c r="AU21" s="153">
        <v>0</v>
      </c>
    </row>
    <row r="22" spans="1:47" ht="25.05" customHeight="1" x14ac:dyDescent="0.2">
      <c r="A22" s="95">
        <v>18</v>
      </c>
      <c r="B22" s="95" t="s">
        <v>100</v>
      </c>
      <c r="C22" s="153">
        <v>0</v>
      </c>
      <c r="D22" s="100"/>
      <c r="E22" s="131">
        <v>262519398</v>
      </c>
      <c r="F22" s="131">
        <v>0</v>
      </c>
      <c r="G22" s="46">
        <v>9384576</v>
      </c>
      <c r="H22" s="46">
        <v>0</v>
      </c>
      <c r="I22" s="46">
        <v>271903974</v>
      </c>
      <c r="J22" s="98">
        <v>254077860</v>
      </c>
      <c r="K22" s="46">
        <v>10534475</v>
      </c>
      <c r="L22" s="46">
        <v>0</v>
      </c>
      <c r="M22" s="46">
        <v>0</v>
      </c>
      <c r="N22" s="99">
        <v>264612335</v>
      </c>
      <c r="O22" s="120">
        <v>8441538</v>
      </c>
      <c r="P22" s="132">
        <v>7291639</v>
      </c>
      <c r="Q22" s="100">
        <v>7291639</v>
      </c>
      <c r="R22" s="100">
        <v>0</v>
      </c>
      <c r="S22" s="100"/>
      <c r="T22" s="136">
        <v>56311168</v>
      </c>
      <c r="U22" s="46">
        <v>0</v>
      </c>
      <c r="V22" s="46">
        <v>10534475</v>
      </c>
      <c r="W22" s="46">
        <v>0</v>
      </c>
      <c r="X22" s="46">
        <v>0</v>
      </c>
      <c r="Y22" s="46">
        <v>0</v>
      </c>
      <c r="Z22" s="139">
        <v>66845643</v>
      </c>
      <c r="AA22" s="98">
        <v>0</v>
      </c>
      <c r="AB22" s="46">
        <v>66845643</v>
      </c>
      <c r="AC22" s="46">
        <v>7291639</v>
      </c>
      <c r="AD22" s="46">
        <v>0</v>
      </c>
      <c r="AE22" s="46">
        <v>0</v>
      </c>
      <c r="AF22" s="100">
        <v>74137282</v>
      </c>
      <c r="AG22" s="98">
        <v>0</v>
      </c>
      <c r="AH22" s="46">
        <v>0</v>
      </c>
      <c r="AI22" s="46">
        <v>0</v>
      </c>
      <c r="AJ22" s="99">
        <v>0</v>
      </c>
      <c r="AK22" s="96">
        <v>74137282</v>
      </c>
      <c r="AP22" s="95" t="s">
        <v>100</v>
      </c>
      <c r="AQ22" s="169">
        <f t="shared" si="0"/>
        <v>8441.5380000000005</v>
      </c>
      <c r="AR22" s="169">
        <f t="shared" si="0"/>
        <v>7291.6390000000001</v>
      </c>
      <c r="AS22" s="169">
        <f t="shared" si="1"/>
        <v>56311.167999999998</v>
      </c>
      <c r="AT22" s="169">
        <f t="shared" si="2"/>
        <v>66845.642999999996</v>
      </c>
      <c r="AU22" s="153">
        <v>0</v>
      </c>
    </row>
    <row r="23" spans="1:47" ht="25.05" customHeight="1" x14ac:dyDescent="0.2">
      <c r="A23" s="95">
        <v>19</v>
      </c>
      <c r="B23" s="95" t="s">
        <v>101</v>
      </c>
      <c r="C23" s="153">
        <v>0</v>
      </c>
      <c r="D23" s="100"/>
      <c r="E23" s="131">
        <v>222808818</v>
      </c>
      <c r="F23" s="131">
        <v>4689000</v>
      </c>
      <c r="G23" s="46">
        <v>5348656</v>
      </c>
      <c r="H23" s="46">
        <v>0</v>
      </c>
      <c r="I23" s="46">
        <v>232846474</v>
      </c>
      <c r="J23" s="98">
        <v>229021519</v>
      </c>
      <c r="K23" s="46">
        <v>373</v>
      </c>
      <c r="L23" s="46">
        <v>0</v>
      </c>
      <c r="M23" s="46">
        <v>0</v>
      </c>
      <c r="N23" s="99">
        <v>229021892</v>
      </c>
      <c r="O23" s="120">
        <v>-6212701</v>
      </c>
      <c r="P23" s="132">
        <v>3824582</v>
      </c>
      <c r="Q23" s="100">
        <v>3824582</v>
      </c>
      <c r="R23" s="100">
        <v>0</v>
      </c>
      <c r="S23" s="100"/>
      <c r="T23" s="136">
        <v>81282216</v>
      </c>
      <c r="U23" s="46">
        <v>4689000</v>
      </c>
      <c r="V23" s="46">
        <v>373</v>
      </c>
      <c r="W23" s="46">
        <v>0</v>
      </c>
      <c r="X23" s="46">
        <v>0</v>
      </c>
      <c r="Y23" s="46">
        <v>0</v>
      </c>
      <c r="Z23" s="139">
        <v>76593589</v>
      </c>
      <c r="AA23" s="98">
        <v>0</v>
      </c>
      <c r="AB23" s="46">
        <v>76593589</v>
      </c>
      <c r="AC23" s="46">
        <v>3824582</v>
      </c>
      <c r="AD23" s="46">
        <v>0</v>
      </c>
      <c r="AE23" s="46">
        <v>0</v>
      </c>
      <c r="AF23" s="100">
        <v>80418171</v>
      </c>
      <c r="AG23" s="98">
        <v>0</v>
      </c>
      <c r="AH23" s="46">
        <v>0</v>
      </c>
      <c r="AI23" s="46">
        <v>0</v>
      </c>
      <c r="AJ23" s="99">
        <v>0</v>
      </c>
      <c r="AK23" s="96">
        <v>80418171</v>
      </c>
      <c r="AP23" s="95" t="s">
        <v>101</v>
      </c>
      <c r="AQ23" s="169">
        <f t="shared" si="0"/>
        <v>-6212.701</v>
      </c>
      <c r="AR23" s="169">
        <f t="shared" si="0"/>
        <v>3824.5819999999999</v>
      </c>
      <c r="AS23" s="169">
        <f t="shared" si="1"/>
        <v>81282.216</v>
      </c>
      <c r="AT23" s="169">
        <f t="shared" si="2"/>
        <v>76593.589000000007</v>
      </c>
      <c r="AU23" s="153">
        <v>0</v>
      </c>
    </row>
    <row r="24" spans="1:47" ht="25.05" customHeight="1" x14ac:dyDescent="0.2">
      <c r="A24" s="95">
        <v>20</v>
      </c>
      <c r="B24" s="95" t="s">
        <v>102</v>
      </c>
      <c r="C24" s="153">
        <v>0</v>
      </c>
      <c r="D24" s="100"/>
      <c r="E24" s="131">
        <v>879150064</v>
      </c>
      <c r="F24" s="131">
        <v>0</v>
      </c>
      <c r="G24" s="46">
        <v>62260179</v>
      </c>
      <c r="H24" s="46">
        <v>0</v>
      </c>
      <c r="I24" s="46">
        <v>941410243</v>
      </c>
      <c r="J24" s="98">
        <v>874451386</v>
      </c>
      <c r="K24" s="46">
        <v>32004737</v>
      </c>
      <c r="L24" s="46">
        <v>0</v>
      </c>
      <c r="M24" s="46">
        <v>0</v>
      </c>
      <c r="N24" s="99">
        <v>906456123</v>
      </c>
      <c r="O24" s="120">
        <v>4698678</v>
      </c>
      <c r="P24" s="132">
        <v>34954120</v>
      </c>
      <c r="Q24" s="100">
        <v>34954120</v>
      </c>
      <c r="R24" s="100">
        <v>0</v>
      </c>
      <c r="S24" s="100"/>
      <c r="T24" s="136">
        <v>236872341</v>
      </c>
      <c r="U24" s="46">
        <v>0</v>
      </c>
      <c r="V24" s="46">
        <v>32004737</v>
      </c>
      <c r="W24" s="46">
        <v>0</v>
      </c>
      <c r="X24" s="46">
        <v>0</v>
      </c>
      <c r="Y24" s="46">
        <v>0</v>
      </c>
      <c r="Z24" s="139">
        <v>268877078</v>
      </c>
      <c r="AA24" s="98">
        <v>0</v>
      </c>
      <c r="AB24" s="46">
        <v>268877078</v>
      </c>
      <c r="AC24" s="46">
        <v>34954120</v>
      </c>
      <c r="AD24" s="46">
        <v>0</v>
      </c>
      <c r="AE24" s="46">
        <v>0</v>
      </c>
      <c r="AF24" s="100">
        <v>303831198</v>
      </c>
      <c r="AG24" s="98">
        <v>0</v>
      </c>
      <c r="AH24" s="46">
        <v>0</v>
      </c>
      <c r="AI24" s="46">
        <v>0</v>
      </c>
      <c r="AJ24" s="99">
        <v>0</v>
      </c>
      <c r="AK24" s="96">
        <v>303831198</v>
      </c>
      <c r="AP24" s="95" t="s">
        <v>102</v>
      </c>
      <c r="AQ24" s="169">
        <f t="shared" si="0"/>
        <v>4698.6779999999999</v>
      </c>
      <c r="AR24" s="169">
        <f t="shared" si="0"/>
        <v>34954.120000000003</v>
      </c>
      <c r="AS24" s="169">
        <f t="shared" si="1"/>
        <v>236872.34099999999</v>
      </c>
      <c r="AT24" s="169">
        <f t="shared" si="2"/>
        <v>268877.07799999998</v>
      </c>
      <c r="AU24" s="153">
        <v>0</v>
      </c>
    </row>
    <row r="25" spans="1:47" ht="25.05" customHeight="1" x14ac:dyDescent="0.2">
      <c r="A25" s="95">
        <v>21</v>
      </c>
      <c r="B25" s="95" t="s">
        <v>103</v>
      </c>
      <c r="C25" s="153">
        <v>4079710</v>
      </c>
      <c r="D25" s="100"/>
      <c r="E25" s="131">
        <v>842131488</v>
      </c>
      <c r="F25" s="131">
        <v>0</v>
      </c>
      <c r="G25" s="46">
        <v>0</v>
      </c>
      <c r="H25" s="46">
        <v>0</v>
      </c>
      <c r="I25" s="46">
        <v>842131488</v>
      </c>
      <c r="J25" s="98">
        <v>814513710</v>
      </c>
      <c r="K25" s="46">
        <v>0</v>
      </c>
      <c r="L25" s="46">
        <v>172199</v>
      </c>
      <c r="M25" s="46">
        <v>0</v>
      </c>
      <c r="N25" s="99">
        <v>814685909</v>
      </c>
      <c r="O25" s="120">
        <v>27617778</v>
      </c>
      <c r="P25" s="132">
        <v>27445579</v>
      </c>
      <c r="Q25" s="100">
        <v>27445579</v>
      </c>
      <c r="R25" s="100">
        <v>0</v>
      </c>
      <c r="S25" s="100"/>
      <c r="T25" s="13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139">
        <v>0</v>
      </c>
      <c r="AA25" s="98">
        <v>0</v>
      </c>
      <c r="AB25" s="46">
        <v>0</v>
      </c>
      <c r="AC25" s="46">
        <v>27445579</v>
      </c>
      <c r="AD25" s="46">
        <v>0</v>
      </c>
      <c r="AE25" s="46">
        <v>0</v>
      </c>
      <c r="AF25" s="100">
        <v>27445579</v>
      </c>
      <c r="AG25" s="98">
        <v>0</v>
      </c>
      <c r="AH25" s="46">
        <v>0</v>
      </c>
      <c r="AI25" s="46">
        <v>0</v>
      </c>
      <c r="AJ25" s="99">
        <v>0</v>
      </c>
      <c r="AK25" s="96">
        <v>27445579</v>
      </c>
      <c r="AP25" s="95" t="s">
        <v>103</v>
      </c>
      <c r="AQ25" s="169">
        <f t="shared" si="0"/>
        <v>27617.777999999998</v>
      </c>
      <c r="AR25" s="169">
        <f t="shared" si="0"/>
        <v>27445.579000000002</v>
      </c>
      <c r="AS25" s="169">
        <f t="shared" si="1"/>
        <v>0</v>
      </c>
      <c r="AT25" s="169">
        <f t="shared" si="2"/>
        <v>0</v>
      </c>
      <c r="AU25" s="153">
        <v>4079710</v>
      </c>
    </row>
    <row r="26" spans="1:47" ht="25.05" customHeight="1" x14ac:dyDescent="0.2">
      <c r="A26" s="95">
        <v>22</v>
      </c>
      <c r="B26" s="95" t="s">
        <v>104</v>
      </c>
      <c r="C26" s="153">
        <v>0</v>
      </c>
      <c r="D26" s="100"/>
      <c r="E26" s="131">
        <v>7171978844</v>
      </c>
      <c r="F26" s="131">
        <v>0</v>
      </c>
      <c r="G26" s="46">
        <v>118539539</v>
      </c>
      <c r="H26" s="46">
        <v>0</v>
      </c>
      <c r="I26" s="46">
        <v>7290518383</v>
      </c>
      <c r="J26" s="98">
        <v>7140522520</v>
      </c>
      <c r="K26" s="46">
        <v>102487607</v>
      </c>
      <c r="L26" s="46">
        <v>0</v>
      </c>
      <c r="M26" s="46">
        <v>0</v>
      </c>
      <c r="N26" s="99">
        <v>7243010127</v>
      </c>
      <c r="O26" s="120">
        <v>31456324</v>
      </c>
      <c r="P26" s="132">
        <v>47508256</v>
      </c>
      <c r="Q26" s="100">
        <v>47508256</v>
      </c>
      <c r="R26" s="100">
        <v>0</v>
      </c>
      <c r="S26" s="100"/>
      <c r="T26" s="136">
        <v>649582672</v>
      </c>
      <c r="U26" s="46">
        <v>0</v>
      </c>
      <c r="V26" s="46">
        <v>102487607</v>
      </c>
      <c r="W26" s="46">
        <v>0</v>
      </c>
      <c r="X26" s="46">
        <v>0</v>
      </c>
      <c r="Y26" s="46">
        <v>0</v>
      </c>
      <c r="Z26" s="139">
        <v>752070279</v>
      </c>
      <c r="AA26" s="98">
        <v>0</v>
      </c>
      <c r="AB26" s="46">
        <v>752070279</v>
      </c>
      <c r="AC26" s="46">
        <v>47508256</v>
      </c>
      <c r="AD26" s="46">
        <v>0</v>
      </c>
      <c r="AE26" s="46">
        <v>0</v>
      </c>
      <c r="AF26" s="100">
        <v>799578535</v>
      </c>
      <c r="AG26" s="98">
        <v>0</v>
      </c>
      <c r="AH26" s="46">
        <v>0</v>
      </c>
      <c r="AI26" s="46">
        <v>0</v>
      </c>
      <c r="AJ26" s="99">
        <v>0</v>
      </c>
      <c r="AK26" s="96">
        <v>799578535</v>
      </c>
      <c r="AP26" s="95" t="s">
        <v>104</v>
      </c>
      <c r="AQ26" s="169">
        <f t="shared" si="0"/>
        <v>31456.324000000001</v>
      </c>
      <c r="AR26" s="169">
        <f t="shared" si="0"/>
        <v>47508.256000000001</v>
      </c>
      <c r="AS26" s="169">
        <f t="shared" si="1"/>
        <v>649582.67200000002</v>
      </c>
      <c r="AT26" s="169">
        <f t="shared" si="2"/>
        <v>752070.27899999998</v>
      </c>
      <c r="AU26" s="153">
        <v>0</v>
      </c>
    </row>
    <row r="27" spans="1:47" ht="27" customHeight="1" x14ac:dyDescent="0.2">
      <c r="A27" s="95">
        <v>23</v>
      </c>
      <c r="B27" s="95" t="s">
        <v>105</v>
      </c>
      <c r="C27" s="153">
        <v>0</v>
      </c>
      <c r="D27" s="100"/>
      <c r="E27" s="131">
        <v>2568888921</v>
      </c>
      <c r="F27" s="131">
        <v>65926000</v>
      </c>
      <c r="G27" s="46">
        <v>38789276</v>
      </c>
      <c r="H27" s="46">
        <v>0</v>
      </c>
      <c r="I27" s="46">
        <v>2673604197</v>
      </c>
      <c r="J27" s="98">
        <v>2616610355</v>
      </c>
      <c r="K27" s="46">
        <v>40679000</v>
      </c>
      <c r="L27" s="46">
        <v>0</v>
      </c>
      <c r="M27" s="46">
        <v>0</v>
      </c>
      <c r="N27" s="99">
        <v>2657289355</v>
      </c>
      <c r="O27" s="120">
        <v>-47721434</v>
      </c>
      <c r="P27" s="132">
        <v>16314842</v>
      </c>
      <c r="Q27" s="100">
        <v>16314842</v>
      </c>
      <c r="R27" s="100">
        <v>0</v>
      </c>
      <c r="S27" s="100"/>
      <c r="T27" s="136">
        <v>493754000</v>
      </c>
      <c r="U27" s="46">
        <v>65926000</v>
      </c>
      <c r="V27" s="46">
        <v>40679000</v>
      </c>
      <c r="W27" s="46">
        <v>0</v>
      </c>
      <c r="X27" s="46">
        <v>0</v>
      </c>
      <c r="Y27" s="46">
        <v>0</v>
      </c>
      <c r="Z27" s="139">
        <v>468507000</v>
      </c>
      <c r="AA27" s="98">
        <v>0</v>
      </c>
      <c r="AB27" s="46">
        <v>468507000</v>
      </c>
      <c r="AC27" s="46">
        <v>16314842</v>
      </c>
      <c r="AD27" s="46">
        <v>0</v>
      </c>
      <c r="AE27" s="46">
        <v>0</v>
      </c>
      <c r="AF27" s="100">
        <v>484821842</v>
      </c>
      <c r="AG27" s="98">
        <v>0</v>
      </c>
      <c r="AH27" s="46">
        <v>0</v>
      </c>
      <c r="AI27" s="46">
        <v>0</v>
      </c>
      <c r="AJ27" s="99">
        <v>0</v>
      </c>
      <c r="AK27" s="96">
        <v>484821842</v>
      </c>
      <c r="AP27" s="95" t="s">
        <v>105</v>
      </c>
      <c r="AQ27" s="169">
        <f t="shared" si="0"/>
        <v>-47721.434000000001</v>
      </c>
      <c r="AR27" s="169">
        <f t="shared" si="0"/>
        <v>16314.842000000001</v>
      </c>
      <c r="AS27" s="169">
        <f t="shared" si="1"/>
        <v>493754</v>
      </c>
      <c r="AT27" s="169">
        <f t="shared" si="2"/>
        <v>468507</v>
      </c>
      <c r="AU27" s="153">
        <v>0</v>
      </c>
    </row>
    <row r="28" spans="1:47" ht="25.05" customHeight="1" x14ac:dyDescent="0.2">
      <c r="A28" s="95">
        <v>24</v>
      </c>
      <c r="B28" s="95" t="s">
        <v>106</v>
      </c>
      <c r="C28" s="153">
        <v>0</v>
      </c>
      <c r="D28" s="100"/>
      <c r="E28" s="131">
        <v>2394191634</v>
      </c>
      <c r="F28" s="131">
        <v>0</v>
      </c>
      <c r="G28" s="46">
        <v>1466768</v>
      </c>
      <c r="H28" s="46">
        <v>0</v>
      </c>
      <c r="I28" s="46">
        <v>2395658402</v>
      </c>
      <c r="J28" s="98">
        <v>2384220294</v>
      </c>
      <c r="K28" s="46">
        <v>375000</v>
      </c>
      <c r="L28" s="46">
        <v>0</v>
      </c>
      <c r="M28" s="46">
        <v>0</v>
      </c>
      <c r="N28" s="99">
        <v>2384595294</v>
      </c>
      <c r="O28" s="120">
        <v>9971340</v>
      </c>
      <c r="P28" s="132">
        <v>11063108</v>
      </c>
      <c r="Q28" s="100">
        <v>11063108</v>
      </c>
      <c r="R28" s="100">
        <v>0</v>
      </c>
      <c r="S28" s="100"/>
      <c r="T28" s="136">
        <v>196751430</v>
      </c>
      <c r="U28" s="46">
        <v>0</v>
      </c>
      <c r="V28" s="46">
        <v>375000</v>
      </c>
      <c r="W28" s="46">
        <v>0</v>
      </c>
      <c r="X28" s="46">
        <v>0</v>
      </c>
      <c r="Y28" s="46">
        <v>0</v>
      </c>
      <c r="Z28" s="139">
        <v>197126430</v>
      </c>
      <c r="AA28" s="98">
        <v>0</v>
      </c>
      <c r="AB28" s="46">
        <v>197126430</v>
      </c>
      <c r="AC28" s="46">
        <v>11063108</v>
      </c>
      <c r="AD28" s="46">
        <v>0</v>
      </c>
      <c r="AE28" s="46">
        <v>0</v>
      </c>
      <c r="AF28" s="100">
        <v>208189538</v>
      </c>
      <c r="AG28" s="98">
        <v>0</v>
      </c>
      <c r="AH28" s="46">
        <v>0</v>
      </c>
      <c r="AI28" s="46">
        <v>0</v>
      </c>
      <c r="AJ28" s="99">
        <v>0</v>
      </c>
      <c r="AK28" s="96">
        <v>208189538</v>
      </c>
      <c r="AP28" s="95" t="s">
        <v>106</v>
      </c>
      <c r="AQ28" s="169">
        <f t="shared" si="0"/>
        <v>9971.34</v>
      </c>
      <c r="AR28" s="169">
        <f t="shared" si="0"/>
        <v>11063.108</v>
      </c>
      <c r="AS28" s="169">
        <f t="shared" si="1"/>
        <v>196751.43</v>
      </c>
      <c r="AT28" s="169">
        <f t="shared" si="2"/>
        <v>197126.43</v>
      </c>
      <c r="AU28" s="153">
        <v>0</v>
      </c>
    </row>
    <row r="29" spans="1:47" ht="25.05" customHeight="1" x14ac:dyDescent="0.2">
      <c r="A29" s="95">
        <v>25</v>
      </c>
      <c r="B29" s="95" t="s">
        <v>107</v>
      </c>
      <c r="C29" s="153">
        <v>0</v>
      </c>
      <c r="D29" s="100"/>
      <c r="E29" s="131">
        <v>3519004011</v>
      </c>
      <c r="F29" s="131">
        <v>0</v>
      </c>
      <c r="G29" s="46">
        <v>12496318</v>
      </c>
      <c r="H29" s="46">
        <v>0</v>
      </c>
      <c r="I29" s="46">
        <v>3531500329</v>
      </c>
      <c r="J29" s="98">
        <v>3508645867</v>
      </c>
      <c r="K29" s="46">
        <v>5240913</v>
      </c>
      <c r="L29" s="46">
        <v>0</v>
      </c>
      <c r="M29" s="46">
        <v>0</v>
      </c>
      <c r="N29" s="99">
        <v>3513886780</v>
      </c>
      <c r="O29" s="120">
        <v>10358144</v>
      </c>
      <c r="P29" s="132">
        <v>17613549</v>
      </c>
      <c r="Q29" s="100">
        <v>17613549</v>
      </c>
      <c r="R29" s="100">
        <v>0</v>
      </c>
      <c r="S29" s="100"/>
      <c r="T29" s="136">
        <v>187881730</v>
      </c>
      <c r="U29" s="46">
        <v>0</v>
      </c>
      <c r="V29" s="46">
        <v>5240913</v>
      </c>
      <c r="W29" s="46">
        <v>0</v>
      </c>
      <c r="X29" s="46">
        <v>0</v>
      </c>
      <c r="Y29" s="46">
        <v>0</v>
      </c>
      <c r="Z29" s="139">
        <v>193122643</v>
      </c>
      <c r="AA29" s="98">
        <v>0</v>
      </c>
      <c r="AB29" s="46">
        <v>193122643</v>
      </c>
      <c r="AC29" s="46">
        <v>17613549</v>
      </c>
      <c r="AD29" s="46">
        <v>0</v>
      </c>
      <c r="AE29" s="46">
        <v>0</v>
      </c>
      <c r="AF29" s="100">
        <v>210736192</v>
      </c>
      <c r="AG29" s="98">
        <v>0</v>
      </c>
      <c r="AH29" s="46">
        <v>0</v>
      </c>
      <c r="AI29" s="46">
        <v>0</v>
      </c>
      <c r="AJ29" s="99">
        <v>0</v>
      </c>
      <c r="AK29" s="96">
        <v>210736192</v>
      </c>
      <c r="AP29" s="95" t="s">
        <v>107</v>
      </c>
      <c r="AQ29" s="169">
        <f t="shared" si="0"/>
        <v>10358.144</v>
      </c>
      <c r="AR29" s="169">
        <f t="shared" si="0"/>
        <v>17613.548999999999</v>
      </c>
      <c r="AS29" s="169">
        <f t="shared" si="1"/>
        <v>187881.73</v>
      </c>
      <c r="AT29" s="169">
        <f t="shared" si="2"/>
        <v>193122.64300000001</v>
      </c>
      <c r="AU29" s="153">
        <v>0</v>
      </c>
    </row>
    <row r="30" spans="1:47" ht="25.05" customHeight="1" x14ac:dyDescent="0.2">
      <c r="A30" s="95">
        <v>26</v>
      </c>
      <c r="B30" s="95" t="s">
        <v>108</v>
      </c>
      <c r="C30" s="153">
        <v>0</v>
      </c>
      <c r="D30" s="100"/>
      <c r="E30" s="131">
        <v>2005493842</v>
      </c>
      <c r="F30" s="131">
        <v>0</v>
      </c>
      <c r="G30" s="46">
        <v>12759821</v>
      </c>
      <c r="H30" s="46">
        <v>0</v>
      </c>
      <c r="I30" s="46">
        <v>2018253663</v>
      </c>
      <c r="J30" s="98">
        <v>1993197908</v>
      </c>
      <c r="K30" s="46">
        <v>12832554</v>
      </c>
      <c r="L30" s="46">
        <v>0</v>
      </c>
      <c r="M30" s="46">
        <v>0</v>
      </c>
      <c r="N30" s="99">
        <v>2006030462</v>
      </c>
      <c r="O30" s="120">
        <v>12295934</v>
      </c>
      <c r="P30" s="132">
        <v>12223201</v>
      </c>
      <c r="Q30" s="100">
        <v>12223201</v>
      </c>
      <c r="R30" s="100">
        <v>0</v>
      </c>
      <c r="S30" s="100"/>
      <c r="T30" s="136">
        <v>391450478</v>
      </c>
      <c r="U30" s="46">
        <v>0</v>
      </c>
      <c r="V30" s="46">
        <v>12832554</v>
      </c>
      <c r="W30" s="46">
        <v>0</v>
      </c>
      <c r="X30" s="46">
        <v>0</v>
      </c>
      <c r="Y30" s="46">
        <v>0</v>
      </c>
      <c r="Z30" s="139">
        <v>404283032</v>
      </c>
      <c r="AA30" s="98">
        <v>0</v>
      </c>
      <c r="AB30" s="46">
        <v>404283032</v>
      </c>
      <c r="AC30" s="46">
        <v>12223201</v>
      </c>
      <c r="AD30" s="46">
        <v>0</v>
      </c>
      <c r="AE30" s="46">
        <v>0</v>
      </c>
      <c r="AF30" s="100">
        <v>416506233</v>
      </c>
      <c r="AG30" s="98">
        <v>0</v>
      </c>
      <c r="AH30" s="46">
        <v>0</v>
      </c>
      <c r="AI30" s="46">
        <v>0</v>
      </c>
      <c r="AJ30" s="99">
        <v>0</v>
      </c>
      <c r="AK30" s="96">
        <v>416506233</v>
      </c>
      <c r="AP30" s="95" t="s">
        <v>108</v>
      </c>
      <c r="AQ30" s="169">
        <f t="shared" si="0"/>
        <v>12295.933999999999</v>
      </c>
      <c r="AR30" s="169">
        <f t="shared" si="0"/>
        <v>12223.200999999999</v>
      </c>
      <c r="AS30" s="169">
        <f t="shared" si="1"/>
        <v>391450.478</v>
      </c>
      <c r="AT30" s="169">
        <f t="shared" si="2"/>
        <v>404283.03200000001</v>
      </c>
      <c r="AU30" s="153">
        <v>0</v>
      </c>
    </row>
    <row r="31" spans="1:47" ht="25.05" customHeight="1" x14ac:dyDescent="0.2">
      <c r="A31" s="95">
        <v>27</v>
      </c>
      <c r="B31" s="95" t="s">
        <v>109</v>
      </c>
      <c r="C31" s="153">
        <v>0</v>
      </c>
      <c r="D31" s="100"/>
      <c r="E31" s="131">
        <v>1053839518</v>
      </c>
      <c r="F31" s="131">
        <v>0</v>
      </c>
      <c r="G31" s="46">
        <v>85693078</v>
      </c>
      <c r="H31" s="46">
        <v>0</v>
      </c>
      <c r="I31" s="46">
        <v>1139532596</v>
      </c>
      <c r="J31" s="98">
        <v>1037568055</v>
      </c>
      <c r="K31" s="46">
        <v>0</v>
      </c>
      <c r="L31" s="46">
        <v>0</v>
      </c>
      <c r="M31" s="46">
        <v>0</v>
      </c>
      <c r="N31" s="99">
        <v>1037568055</v>
      </c>
      <c r="O31" s="120">
        <v>16271463</v>
      </c>
      <c r="P31" s="132">
        <v>101964541</v>
      </c>
      <c r="Q31" s="100">
        <v>101964541</v>
      </c>
      <c r="R31" s="100">
        <v>0</v>
      </c>
      <c r="S31" s="100"/>
      <c r="T31" s="13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139">
        <v>0</v>
      </c>
      <c r="AA31" s="98">
        <v>0</v>
      </c>
      <c r="AB31" s="46">
        <v>0</v>
      </c>
      <c r="AC31" s="46">
        <v>101964541</v>
      </c>
      <c r="AD31" s="46">
        <v>0</v>
      </c>
      <c r="AE31" s="46">
        <v>0</v>
      </c>
      <c r="AF31" s="100">
        <v>101964541</v>
      </c>
      <c r="AG31" s="98">
        <v>0</v>
      </c>
      <c r="AH31" s="46">
        <v>0</v>
      </c>
      <c r="AI31" s="46">
        <v>0</v>
      </c>
      <c r="AJ31" s="99">
        <v>0</v>
      </c>
      <c r="AK31" s="96">
        <v>101964541</v>
      </c>
      <c r="AP31" s="95" t="s">
        <v>109</v>
      </c>
      <c r="AQ31" s="169">
        <f t="shared" si="0"/>
        <v>16271.463</v>
      </c>
      <c r="AR31" s="169">
        <f t="shared" si="0"/>
        <v>101964.541</v>
      </c>
      <c r="AS31" s="169">
        <f t="shared" si="1"/>
        <v>0</v>
      </c>
      <c r="AT31" s="169">
        <f t="shared" si="2"/>
        <v>0</v>
      </c>
      <c r="AU31" s="153">
        <v>0</v>
      </c>
    </row>
    <row r="32" spans="1:47" ht="25.05" customHeight="1" x14ac:dyDescent="0.2">
      <c r="A32" s="95">
        <v>28</v>
      </c>
      <c r="B32" s="95" t="s">
        <v>110</v>
      </c>
      <c r="C32" s="153">
        <v>0</v>
      </c>
      <c r="D32" s="100"/>
      <c r="E32" s="131">
        <v>1950623730</v>
      </c>
      <c r="F32" s="131">
        <v>0</v>
      </c>
      <c r="G32" s="46">
        <v>0</v>
      </c>
      <c r="H32" s="46">
        <v>0</v>
      </c>
      <c r="I32" s="46">
        <v>1950623730</v>
      </c>
      <c r="J32" s="98">
        <v>1915486962</v>
      </c>
      <c r="K32" s="46">
        <v>3299635</v>
      </c>
      <c r="L32" s="46">
        <v>0</v>
      </c>
      <c r="M32" s="46">
        <v>10314</v>
      </c>
      <c r="N32" s="99">
        <v>1918796911</v>
      </c>
      <c r="O32" s="120">
        <v>35136768</v>
      </c>
      <c r="P32" s="132">
        <v>31826819</v>
      </c>
      <c r="Q32" s="100">
        <v>10000000</v>
      </c>
      <c r="R32" s="100">
        <v>21826819</v>
      </c>
      <c r="S32" s="100"/>
      <c r="T32" s="136">
        <v>305817796</v>
      </c>
      <c r="U32" s="46">
        <v>0</v>
      </c>
      <c r="V32" s="46">
        <v>3299635</v>
      </c>
      <c r="W32" s="46">
        <v>21826819</v>
      </c>
      <c r="X32" s="46">
        <v>0</v>
      </c>
      <c r="Y32" s="46">
        <v>0</v>
      </c>
      <c r="Z32" s="139">
        <v>330944250</v>
      </c>
      <c r="AA32" s="98">
        <v>0</v>
      </c>
      <c r="AB32" s="46">
        <v>330944250</v>
      </c>
      <c r="AC32" s="46">
        <v>10000000</v>
      </c>
      <c r="AD32" s="46">
        <v>0</v>
      </c>
      <c r="AE32" s="46">
        <v>0</v>
      </c>
      <c r="AF32" s="100">
        <v>340944250</v>
      </c>
      <c r="AG32" s="98">
        <v>0</v>
      </c>
      <c r="AH32" s="46">
        <v>0</v>
      </c>
      <c r="AI32" s="46">
        <v>0</v>
      </c>
      <c r="AJ32" s="99">
        <v>0</v>
      </c>
      <c r="AK32" s="96">
        <v>340944250</v>
      </c>
      <c r="AP32" s="95" t="s">
        <v>110</v>
      </c>
      <c r="AQ32" s="169">
        <f t="shared" si="0"/>
        <v>35136.767999999996</v>
      </c>
      <c r="AR32" s="169">
        <f t="shared" si="0"/>
        <v>31826.819</v>
      </c>
      <c r="AS32" s="169">
        <f t="shared" si="1"/>
        <v>305817.79599999997</v>
      </c>
      <c r="AT32" s="169">
        <f t="shared" si="2"/>
        <v>330944.25</v>
      </c>
      <c r="AU32" s="153">
        <v>0</v>
      </c>
    </row>
    <row r="33" spans="1:47" ht="25.05" customHeight="1" x14ac:dyDescent="0.2">
      <c r="A33" s="95">
        <v>29</v>
      </c>
      <c r="B33" s="95" t="s">
        <v>111</v>
      </c>
      <c r="C33" s="153">
        <v>0</v>
      </c>
      <c r="D33" s="100"/>
      <c r="E33" s="131">
        <v>744363620</v>
      </c>
      <c r="F33" s="131">
        <v>0</v>
      </c>
      <c r="G33" s="46">
        <v>9784053</v>
      </c>
      <c r="H33" s="46">
        <v>0</v>
      </c>
      <c r="I33" s="46">
        <v>754147673</v>
      </c>
      <c r="J33" s="98">
        <v>732633381</v>
      </c>
      <c r="K33" s="46">
        <v>9785140</v>
      </c>
      <c r="L33" s="46">
        <v>0</v>
      </c>
      <c r="M33" s="46">
        <v>0</v>
      </c>
      <c r="N33" s="99">
        <v>742418521</v>
      </c>
      <c r="O33" s="120">
        <v>11730239</v>
      </c>
      <c r="P33" s="132">
        <v>11729152</v>
      </c>
      <c r="Q33" s="100">
        <v>11729152</v>
      </c>
      <c r="R33" s="100">
        <v>0</v>
      </c>
      <c r="S33" s="100"/>
      <c r="T33" s="136">
        <v>54413374</v>
      </c>
      <c r="U33" s="46">
        <v>0</v>
      </c>
      <c r="V33" s="46">
        <v>9785140</v>
      </c>
      <c r="W33" s="46">
        <v>0</v>
      </c>
      <c r="X33" s="46">
        <v>0</v>
      </c>
      <c r="Y33" s="46">
        <v>0</v>
      </c>
      <c r="Z33" s="139">
        <v>64198514</v>
      </c>
      <c r="AA33" s="98">
        <v>0</v>
      </c>
      <c r="AB33" s="46">
        <v>64198514</v>
      </c>
      <c r="AC33" s="46">
        <v>11729152</v>
      </c>
      <c r="AD33" s="46">
        <v>0</v>
      </c>
      <c r="AE33" s="46">
        <v>0</v>
      </c>
      <c r="AF33" s="100">
        <v>75927666</v>
      </c>
      <c r="AG33" s="98">
        <v>0</v>
      </c>
      <c r="AH33" s="46">
        <v>0</v>
      </c>
      <c r="AI33" s="46">
        <v>0</v>
      </c>
      <c r="AJ33" s="99">
        <v>0</v>
      </c>
      <c r="AK33" s="96">
        <v>75927666</v>
      </c>
      <c r="AP33" s="95" t="s">
        <v>111</v>
      </c>
      <c r="AQ33" s="169">
        <f t="shared" si="0"/>
        <v>11730.239</v>
      </c>
      <c r="AR33" s="169">
        <f t="shared" si="0"/>
        <v>11729.152</v>
      </c>
      <c r="AS33" s="169">
        <f t="shared" si="1"/>
        <v>54413.374000000003</v>
      </c>
      <c r="AT33" s="169">
        <f t="shared" si="2"/>
        <v>64198.514000000003</v>
      </c>
      <c r="AU33" s="153">
        <v>0</v>
      </c>
    </row>
    <row r="34" spans="1:47" ht="25.05" customHeight="1" x14ac:dyDescent="0.2">
      <c r="A34" s="95">
        <v>30</v>
      </c>
      <c r="B34" s="95" t="s">
        <v>112</v>
      </c>
      <c r="C34" s="153">
        <v>0</v>
      </c>
      <c r="D34" s="100"/>
      <c r="E34" s="131">
        <v>87477802</v>
      </c>
      <c r="F34" s="131">
        <v>0</v>
      </c>
      <c r="G34" s="46">
        <v>8288321</v>
      </c>
      <c r="H34" s="46">
        <v>0</v>
      </c>
      <c r="I34" s="46">
        <v>95766123</v>
      </c>
      <c r="J34" s="98">
        <v>92011568</v>
      </c>
      <c r="K34" s="46">
        <v>0</v>
      </c>
      <c r="L34" s="46">
        <v>0</v>
      </c>
      <c r="M34" s="46">
        <v>0</v>
      </c>
      <c r="N34" s="99">
        <v>92011568</v>
      </c>
      <c r="O34" s="120">
        <v>-4533766</v>
      </c>
      <c r="P34" s="132">
        <v>3754555</v>
      </c>
      <c r="Q34" s="100">
        <v>3754555</v>
      </c>
      <c r="R34" s="100">
        <v>0</v>
      </c>
      <c r="S34" s="100"/>
      <c r="T34" s="136">
        <v>38498093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139">
        <v>38498093</v>
      </c>
      <c r="AA34" s="98">
        <v>0</v>
      </c>
      <c r="AB34" s="46">
        <v>38498093</v>
      </c>
      <c r="AC34" s="46">
        <v>3754555</v>
      </c>
      <c r="AD34" s="46">
        <v>0</v>
      </c>
      <c r="AE34" s="46">
        <v>0</v>
      </c>
      <c r="AF34" s="100">
        <v>42252648</v>
      </c>
      <c r="AG34" s="98">
        <v>0</v>
      </c>
      <c r="AH34" s="46">
        <v>0</v>
      </c>
      <c r="AI34" s="46">
        <v>0</v>
      </c>
      <c r="AJ34" s="99">
        <v>0</v>
      </c>
      <c r="AK34" s="96">
        <v>42252648</v>
      </c>
      <c r="AP34" s="95" t="s">
        <v>112</v>
      </c>
      <c r="AQ34" s="169">
        <f t="shared" si="0"/>
        <v>-4533.7659999999996</v>
      </c>
      <c r="AR34" s="169">
        <f t="shared" si="0"/>
        <v>3754.5549999999998</v>
      </c>
      <c r="AS34" s="169">
        <f t="shared" si="1"/>
        <v>38498.093000000001</v>
      </c>
      <c r="AT34" s="169">
        <f t="shared" si="2"/>
        <v>38498.093000000001</v>
      </c>
      <c r="AU34" s="153">
        <v>0</v>
      </c>
    </row>
    <row r="35" spans="1:47" ht="25.05" customHeight="1" x14ac:dyDescent="0.2">
      <c r="A35" s="95">
        <v>31</v>
      </c>
      <c r="B35" s="95" t="s">
        <v>113</v>
      </c>
      <c r="C35" s="153">
        <v>0</v>
      </c>
      <c r="D35" s="100"/>
      <c r="E35" s="131">
        <v>237300555</v>
      </c>
      <c r="F35" s="131">
        <v>0</v>
      </c>
      <c r="G35" s="46">
        <v>15086606</v>
      </c>
      <c r="H35" s="46">
        <v>0</v>
      </c>
      <c r="I35" s="46">
        <v>252387161</v>
      </c>
      <c r="J35" s="98">
        <v>232452487</v>
      </c>
      <c r="K35" s="46">
        <v>78220</v>
      </c>
      <c r="L35" s="46">
        <v>0</v>
      </c>
      <c r="M35" s="46">
        <v>0</v>
      </c>
      <c r="N35" s="99">
        <v>232530707</v>
      </c>
      <c r="O35" s="120">
        <v>4848068</v>
      </c>
      <c r="P35" s="132">
        <v>19856454</v>
      </c>
      <c r="Q35" s="100">
        <v>19856454</v>
      </c>
      <c r="R35" s="100">
        <v>0</v>
      </c>
      <c r="S35" s="100"/>
      <c r="T35" s="136">
        <v>88775443</v>
      </c>
      <c r="U35" s="46">
        <v>0</v>
      </c>
      <c r="V35" s="46">
        <v>78220</v>
      </c>
      <c r="W35" s="46">
        <v>0</v>
      </c>
      <c r="X35" s="46">
        <v>0</v>
      </c>
      <c r="Y35" s="46">
        <v>0</v>
      </c>
      <c r="Z35" s="139">
        <v>88853663</v>
      </c>
      <c r="AA35" s="98">
        <v>0</v>
      </c>
      <c r="AB35" s="46">
        <v>88853663</v>
      </c>
      <c r="AC35" s="46">
        <v>19856454</v>
      </c>
      <c r="AD35" s="46">
        <v>0</v>
      </c>
      <c r="AE35" s="46">
        <v>0</v>
      </c>
      <c r="AF35" s="100">
        <v>108710117</v>
      </c>
      <c r="AG35" s="98">
        <v>0</v>
      </c>
      <c r="AH35" s="46">
        <v>0</v>
      </c>
      <c r="AI35" s="46">
        <v>0</v>
      </c>
      <c r="AJ35" s="99">
        <v>0</v>
      </c>
      <c r="AK35" s="96">
        <v>108710117</v>
      </c>
      <c r="AP35" s="95" t="s">
        <v>113</v>
      </c>
      <c r="AQ35" s="169">
        <f t="shared" si="0"/>
        <v>4848.0680000000002</v>
      </c>
      <c r="AR35" s="169">
        <f t="shared" si="0"/>
        <v>19856.454000000002</v>
      </c>
      <c r="AS35" s="169">
        <f t="shared" si="1"/>
        <v>88775.442999999999</v>
      </c>
      <c r="AT35" s="169">
        <f t="shared" si="2"/>
        <v>88853.663</v>
      </c>
      <c r="AU35" s="153">
        <v>0</v>
      </c>
    </row>
    <row r="36" spans="1:47" ht="25.05" customHeight="1" x14ac:dyDescent="0.2">
      <c r="A36" s="95">
        <v>32</v>
      </c>
      <c r="B36" s="95" t="s">
        <v>114</v>
      </c>
      <c r="C36" s="153">
        <v>0</v>
      </c>
      <c r="D36" s="100"/>
      <c r="E36" s="131">
        <v>58768592</v>
      </c>
      <c r="F36" s="131">
        <v>0</v>
      </c>
      <c r="G36" s="46">
        <v>2715080</v>
      </c>
      <c r="H36" s="46">
        <v>0</v>
      </c>
      <c r="I36" s="46">
        <v>61483672</v>
      </c>
      <c r="J36" s="98">
        <v>58807067</v>
      </c>
      <c r="K36" s="46">
        <v>0</v>
      </c>
      <c r="L36" s="46">
        <v>0</v>
      </c>
      <c r="M36" s="46">
        <v>0</v>
      </c>
      <c r="N36" s="99">
        <v>58807067</v>
      </c>
      <c r="O36" s="120">
        <v>-38475</v>
      </c>
      <c r="P36" s="132">
        <v>2676605</v>
      </c>
      <c r="Q36" s="100">
        <v>2676605</v>
      </c>
      <c r="R36" s="100">
        <v>0</v>
      </c>
      <c r="S36" s="100"/>
      <c r="T36" s="13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139">
        <v>0</v>
      </c>
      <c r="AA36" s="98">
        <v>0</v>
      </c>
      <c r="AB36" s="46">
        <v>0</v>
      </c>
      <c r="AC36" s="46">
        <v>2676605</v>
      </c>
      <c r="AD36" s="46">
        <v>0</v>
      </c>
      <c r="AE36" s="46">
        <v>0</v>
      </c>
      <c r="AF36" s="100">
        <v>2676605</v>
      </c>
      <c r="AG36" s="98">
        <v>0</v>
      </c>
      <c r="AH36" s="46">
        <v>0</v>
      </c>
      <c r="AI36" s="46">
        <v>0</v>
      </c>
      <c r="AJ36" s="99">
        <v>0</v>
      </c>
      <c r="AK36" s="96">
        <v>2676605</v>
      </c>
      <c r="AP36" s="95" t="s">
        <v>114</v>
      </c>
      <c r="AQ36" s="169">
        <f t="shared" si="0"/>
        <v>-38.475000000000001</v>
      </c>
      <c r="AR36" s="169">
        <f t="shared" si="0"/>
        <v>2676.605</v>
      </c>
      <c r="AS36" s="169">
        <f t="shared" si="1"/>
        <v>0</v>
      </c>
      <c r="AT36" s="169">
        <f t="shared" si="2"/>
        <v>0</v>
      </c>
      <c r="AU36" s="153">
        <v>0</v>
      </c>
    </row>
    <row r="37" spans="1:47" ht="25.05" customHeight="1" x14ac:dyDescent="0.2">
      <c r="A37" s="95">
        <v>33</v>
      </c>
      <c r="B37" s="95" t="s">
        <v>115</v>
      </c>
      <c r="C37" s="153">
        <v>0</v>
      </c>
      <c r="D37" s="100"/>
      <c r="E37" s="131">
        <v>448540729</v>
      </c>
      <c r="F37" s="131">
        <v>1320000</v>
      </c>
      <c r="G37" s="46">
        <v>1245508</v>
      </c>
      <c r="H37" s="46">
        <v>0</v>
      </c>
      <c r="I37" s="46">
        <v>451106237</v>
      </c>
      <c r="J37" s="98">
        <v>450776182</v>
      </c>
      <c r="K37" s="46">
        <v>54</v>
      </c>
      <c r="L37" s="46">
        <v>0</v>
      </c>
      <c r="M37" s="46">
        <v>0</v>
      </c>
      <c r="N37" s="99">
        <v>450776236</v>
      </c>
      <c r="O37" s="120">
        <v>-2235453</v>
      </c>
      <c r="P37" s="132">
        <v>330001</v>
      </c>
      <c r="Q37" s="100">
        <v>330001</v>
      </c>
      <c r="R37" s="100">
        <v>0</v>
      </c>
      <c r="S37" s="100"/>
      <c r="T37" s="136">
        <v>5500041</v>
      </c>
      <c r="U37" s="46">
        <v>1320000</v>
      </c>
      <c r="V37" s="46">
        <v>54</v>
      </c>
      <c r="W37" s="46">
        <v>0</v>
      </c>
      <c r="X37" s="46">
        <v>0</v>
      </c>
      <c r="Y37" s="46">
        <v>0</v>
      </c>
      <c r="Z37" s="139">
        <v>4180095</v>
      </c>
      <c r="AA37" s="98">
        <v>0</v>
      </c>
      <c r="AB37" s="46">
        <v>4180095</v>
      </c>
      <c r="AC37" s="46">
        <v>330001</v>
      </c>
      <c r="AD37" s="46">
        <v>0</v>
      </c>
      <c r="AE37" s="46">
        <v>0</v>
      </c>
      <c r="AF37" s="100">
        <v>4510096</v>
      </c>
      <c r="AG37" s="98">
        <v>0</v>
      </c>
      <c r="AH37" s="46">
        <v>0</v>
      </c>
      <c r="AI37" s="46">
        <v>0</v>
      </c>
      <c r="AJ37" s="99">
        <v>0</v>
      </c>
      <c r="AK37" s="96">
        <v>4510096</v>
      </c>
      <c r="AP37" s="95" t="s">
        <v>115</v>
      </c>
      <c r="AQ37" s="169">
        <f t="shared" si="0"/>
        <v>-2235.453</v>
      </c>
      <c r="AR37" s="169">
        <f t="shared" si="0"/>
        <v>330.00099999999998</v>
      </c>
      <c r="AS37" s="169">
        <f t="shared" si="1"/>
        <v>5500.0410000000002</v>
      </c>
      <c r="AT37" s="169">
        <f t="shared" si="2"/>
        <v>4180.0950000000003</v>
      </c>
      <c r="AU37" s="153">
        <v>0</v>
      </c>
    </row>
    <row r="38" spans="1:47" ht="25.05" customHeight="1" x14ac:dyDescent="0.2">
      <c r="A38" s="95">
        <v>34</v>
      </c>
      <c r="B38" s="95" t="s">
        <v>116</v>
      </c>
      <c r="C38" s="153">
        <v>0</v>
      </c>
      <c r="D38" s="100"/>
      <c r="E38" s="131">
        <v>131732157</v>
      </c>
      <c r="F38" s="131">
        <v>0</v>
      </c>
      <c r="G38" s="46">
        <v>547501</v>
      </c>
      <c r="H38" s="46">
        <v>0</v>
      </c>
      <c r="I38" s="46">
        <v>132279658</v>
      </c>
      <c r="J38" s="98">
        <v>131505508</v>
      </c>
      <c r="K38" s="46">
        <v>147</v>
      </c>
      <c r="L38" s="46">
        <v>0</v>
      </c>
      <c r="M38" s="46">
        <v>0</v>
      </c>
      <c r="N38" s="99">
        <v>131505655</v>
      </c>
      <c r="O38" s="120">
        <v>226649</v>
      </c>
      <c r="P38" s="132">
        <v>774003</v>
      </c>
      <c r="Q38" s="100">
        <v>774003</v>
      </c>
      <c r="R38" s="100">
        <v>0</v>
      </c>
      <c r="S38" s="100"/>
      <c r="T38" s="136">
        <v>11865192</v>
      </c>
      <c r="U38" s="46">
        <v>0</v>
      </c>
      <c r="V38" s="46">
        <v>147</v>
      </c>
      <c r="W38" s="46">
        <v>0</v>
      </c>
      <c r="X38" s="46">
        <v>0</v>
      </c>
      <c r="Y38" s="46">
        <v>0</v>
      </c>
      <c r="Z38" s="139">
        <v>11865339</v>
      </c>
      <c r="AA38" s="98">
        <v>0</v>
      </c>
      <c r="AB38" s="46">
        <v>11865339</v>
      </c>
      <c r="AC38" s="46">
        <v>774003</v>
      </c>
      <c r="AD38" s="46">
        <v>0</v>
      </c>
      <c r="AE38" s="46">
        <v>0</v>
      </c>
      <c r="AF38" s="100">
        <v>12639342</v>
      </c>
      <c r="AG38" s="98">
        <v>0</v>
      </c>
      <c r="AH38" s="46">
        <v>0</v>
      </c>
      <c r="AI38" s="46">
        <v>0</v>
      </c>
      <c r="AJ38" s="99">
        <v>0</v>
      </c>
      <c r="AK38" s="96">
        <v>12639342</v>
      </c>
      <c r="AP38" s="95" t="s">
        <v>116</v>
      </c>
      <c r="AQ38" s="169">
        <f t="shared" si="0"/>
        <v>226.649</v>
      </c>
      <c r="AR38" s="169">
        <f t="shared" si="0"/>
        <v>774.00300000000004</v>
      </c>
      <c r="AS38" s="169">
        <f t="shared" si="1"/>
        <v>11865.191999999999</v>
      </c>
      <c r="AT38" s="169">
        <f t="shared" si="2"/>
        <v>11865.339</v>
      </c>
      <c r="AU38" s="153">
        <v>0</v>
      </c>
    </row>
    <row r="39" spans="1:47" ht="25.05" customHeight="1" x14ac:dyDescent="0.2">
      <c r="A39" s="95">
        <v>35</v>
      </c>
      <c r="B39" s="95" t="s">
        <v>117</v>
      </c>
      <c r="C39" s="153">
        <v>0</v>
      </c>
      <c r="D39" s="100"/>
      <c r="E39" s="131">
        <v>80650118</v>
      </c>
      <c r="F39" s="131">
        <v>0</v>
      </c>
      <c r="G39" s="46">
        <v>3120553</v>
      </c>
      <c r="H39" s="46">
        <v>0</v>
      </c>
      <c r="I39" s="46">
        <v>83770671</v>
      </c>
      <c r="J39" s="98">
        <v>81209976</v>
      </c>
      <c r="K39" s="46">
        <v>1000</v>
      </c>
      <c r="L39" s="46">
        <v>0</v>
      </c>
      <c r="M39" s="46">
        <v>0</v>
      </c>
      <c r="N39" s="99">
        <v>81210976</v>
      </c>
      <c r="O39" s="120">
        <v>-559858</v>
      </c>
      <c r="P39" s="132">
        <v>2559695</v>
      </c>
      <c r="Q39" s="100">
        <v>2559695</v>
      </c>
      <c r="R39" s="100">
        <v>0</v>
      </c>
      <c r="S39" s="100"/>
      <c r="T39" s="136">
        <v>8001000</v>
      </c>
      <c r="U39" s="46">
        <v>0</v>
      </c>
      <c r="V39" s="46">
        <v>1000</v>
      </c>
      <c r="W39" s="46">
        <v>0</v>
      </c>
      <c r="X39" s="46">
        <v>0</v>
      </c>
      <c r="Y39" s="46">
        <v>0</v>
      </c>
      <c r="Z39" s="139">
        <v>8002000</v>
      </c>
      <c r="AA39" s="98">
        <v>0</v>
      </c>
      <c r="AB39" s="46">
        <v>8002000</v>
      </c>
      <c r="AC39" s="46">
        <v>2559695</v>
      </c>
      <c r="AD39" s="46">
        <v>0</v>
      </c>
      <c r="AE39" s="46">
        <v>0</v>
      </c>
      <c r="AF39" s="100">
        <v>10561695</v>
      </c>
      <c r="AG39" s="98">
        <v>0</v>
      </c>
      <c r="AH39" s="46">
        <v>0</v>
      </c>
      <c r="AI39" s="46">
        <v>0</v>
      </c>
      <c r="AJ39" s="99">
        <v>0</v>
      </c>
      <c r="AK39" s="96">
        <v>10561695</v>
      </c>
      <c r="AP39" s="95" t="s">
        <v>117</v>
      </c>
      <c r="AQ39" s="169">
        <f t="shared" si="0"/>
        <v>-559.85799999999995</v>
      </c>
      <c r="AR39" s="169">
        <f t="shared" si="0"/>
        <v>2559.6950000000002</v>
      </c>
      <c r="AS39" s="169">
        <f t="shared" si="1"/>
        <v>8001</v>
      </c>
      <c r="AT39" s="169">
        <f t="shared" si="2"/>
        <v>8002</v>
      </c>
      <c r="AU39" s="153">
        <v>0</v>
      </c>
    </row>
    <row r="40" spans="1:47" ht="25.05" customHeight="1" x14ac:dyDescent="0.2">
      <c r="A40" s="95">
        <v>36</v>
      </c>
      <c r="B40" s="95" t="s">
        <v>118</v>
      </c>
      <c r="C40" s="153">
        <v>0</v>
      </c>
      <c r="D40" s="100"/>
      <c r="E40" s="131">
        <v>202662115</v>
      </c>
      <c r="F40" s="131">
        <v>0</v>
      </c>
      <c r="G40" s="46">
        <v>14721564</v>
      </c>
      <c r="H40" s="46">
        <v>0</v>
      </c>
      <c r="I40" s="46">
        <v>217383679</v>
      </c>
      <c r="J40" s="98">
        <v>200862210</v>
      </c>
      <c r="K40" s="46">
        <v>265000</v>
      </c>
      <c r="L40" s="46">
        <v>0</v>
      </c>
      <c r="M40" s="46">
        <v>0</v>
      </c>
      <c r="N40" s="99">
        <v>201127210</v>
      </c>
      <c r="O40" s="120">
        <v>1799905</v>
      </c>
      <c r="P40" s="132">
        <v>16256469</v>
      </c>
      <c r="Q40" s="100">
        <v>16256469</v>
      </c>
      <c r="R40" s="100">
        <v>0</v>
      </c>
      <c r="S40" s="100"/>
      <c r="T40" s="136">
        <v>43753000</v>
      </c>
      <c r="U40" s="46">
        <v>0</v>
      </c>
      <c r="V40" s="46">
        <v>265000</v>
      </c>
      <c r="W40" s="46">
        <v>0</v>
      </c>
      <c r="X40" s="46">
        <v>0</v>
      </c>
      <c r="Y40" s="46">
        <v>0</v>
      </c>
      <c r="Z40" s="139">
        <v>44018000</v>
      </c>
      <c r="AA40" s="98">
        <v>0</v>
      </c>
      <c r="AB40" s="46">
        <v>44018000</v>
      </c>
      <c r="AC40" s="46">
        <v>16256469</v>
      </c>
      <c r="AD40" s="46">
        <v>0</v>
      </c>
      <c r="AE40" s="46">
        <v>0</v>
      </c>
      <c r="AF40" s="100">
        <v>60274469</v>
      </c>
      <c r="AG40" s="98">
        <v>0</v>
      </c>
      <c r="AH40" s="46">
        <v>0</v>
      </c>
      <c r="AI40" s="46">
        <v>0</v>
      </c>
      <c r="AJ40" s="99">
        <v>0</v>
      </c>
      <c r="AK40" s="96">
        <v>60274469</v>
      </c>
      <c r="AP40" s="95" t="s">
        <v>118</v>
      </c>
      <c r="AQ40" s="169">
        <f t="shared" si="0"/>
        <v>1799.905</v>
      </c>
      <c r="AR40" s="169">
        <f t="shared" si="0"/>
        <v>16256.468999999999</v>
      </c>
      <c r="AS40" s="169">
        <f t="shared" si="1"/>
        <v>43753</v>
      </c>
      <c r="AT40" s="169">
        <f t="shared" si="2"/>
        <v>44018</v>
      </c>
      <c r="AU40" s="153">
        <v>0</v>
      </c>
    </row>
    <row r="41" spans="1:47" ht="25.05" customHeight="1" x14ac:dyDescent="0.2">
      <c r="A41" s="95">
        <v>37</v>
      </c>
      <c r="B41" s="95" t="s">
        <v>119</v>
      </c>
      <c r="C41" s="153">
        <v>0</v>
      </c>
      <c r="D41" s="100"/>
      <c r="E41" s="131">
        <v>315325287</v>
      </c>
      <c r="F41" s="131">
        <v>0</v>
      </c>
      <c r="G41" s="46">
        <v>73181613</v>
      </c>
      <c r="H41" s="46">
        <v>0</v>
      </c>
      <c r="I41" s="46">
        <v>388506900</v>
      </c>
      <c r="J41" s="98">
        <v>316687309</v>
      </c>
      <c r="K41" s="46">
        <v>4812</v>
      </c>
      <c r="L41" s="46">
        <v>0</v>
      </c>
      <c r="M41" s="46">
        <v>0</v>
      </c>
      <c r="N41" s="99">
        <v>316692121</v>
      </c>
      <c r="O41" s="120">
        <v>-1362022</v>
      </c>
      <c r="P41" s="132">
        <v>71814779</v>
      </c>
      <c r="Q41" s="100">
        <v>71814779</v>
      </c>
      <c r="R41" s="100">
        <v>0</v>
      </c>
      <c r="S41" s="100"/>
      <c r="T41" s="136">
        <v>82420157</v>
      </c>
      <c r="U41" s="46">
        <v>0</v>
      </c>
      <c r="V41" s="46">
        <v>4812</v>
      </c>
      <c r="W41" s="46">
        <v>0</v>
      </c>
      <c r="X41" s="46">
        <v>0</v>
      </c>
      <c r="Y41" s="46">
        <v>0</v>
      </c>
      <c r="Z41" s="139">
        <v>82424969</v>
      </c>
      <c r="AA41" s="98">
        <v>0</v>
      </c>
      <c r="AB41" s="46">
        <v>82424969</v>
      </c>
      <c r="AC41" s="46">
        <v>71814779</v>
      </c>
      <c r="AD41" s="46">
        <v>0</v>
      </c>
      <c r="AE41" s="46">
        <v>0</v>
      </c>
      <c r="AF41" s="100">
        <v>154239748</v>
      </c>
      <c r="AG41" s="98">
        <v>0</v>
      </c>
      <c r="AH41" s="46">
        <v>0</v>
      </c>
      <c r="AI41" s="46">
        <v>0</v>
      </c>
      <c r="AJ41" s="99">
        <v>0</v>
      </c>
      <c r="AK41" s="96">
        <v>154239748</v>
      </c>
      <c r="AP41" s="95" t="s">
        <v>119</v>
      </c>
      <c r="AQ41" s="169">
        <f t="shared" si="0"/>
        <v>-1362.0219999999999</v>
      </c>
      <c r="AR41" s="169">
        <f t="shared" si="0"/>
        <v>71814.778999999995</v>
      </c>
      <c r="AS41" s="169">
        <f t="shared" si="1"/>
        <v>82420.157000000007</v>
      </c>
      <c r="AT41" s="169">
        <f t="shared" si="2"/>
        <v>82424.968999999997</v>
      </c>
      <c r="AU41" s="153">
        <v>0</v>
      </c>
    </row>
    <row r="42" spans="1:47" ht="25.05" customHeight="1" x14ac:dyDescent="0.2">
      <c r="A42" s="95">
        <v>38</v>
      </c>
      <c r="B42" s="95" t="s">
        <v>120</v>
      </c>
      <c r="C42" s="153">
        <v>0</v>
      </c>
      <c r="D42" s="100"/>
      <c r="E42" s="131">
        <v>3799109770</v>
      </c>
      <c r="F42" s="131">
        <v>0</v>
      </c>
      <c r="G42" s="46">
        <v>161660512</v>
      </c>
      <c r="H42" s="46">
        <v>0</v>
      </c>
      <c r="I42" s="46">
        <v>3960770282</v>
      </c>
      <c r="J42" s="98">
        <v>3770391428</v>
      </c>
      <c r="K42" s="46">
        <v>128954000</v>
      </c>
      <c r="L42" s="46">
        <v>0</v>
      </c>
      <c r="M42" s="46">
        <v>0</v>
      </c>
      <c r="N42" s="99">
        <v>3899345428</v>
      </c>
      <c r="O42" s="120">
        <v>28718342</v>
      </c>
      <c r="P42" s="132">
        <v>61424854</v>
      </c>
      <c r="Q42" s="100">
        <v>61424854</v>
      </c>
      <c r="R42" s="100">
        <v>0</v>
      </c>
      <c r="S42" s="100"/>
      <c r="T42" s="136">
        <v>200544813</v>
      </c>
      <c r="U42" s="46">
        <v>0</v>
      </c>
      <c r="V42" s="46">
        <v>128954000</v>
      </c>
      <c r="W42" s="46">
        <v>0</v>
      </c>
      <c r="X42" s="46">
        <v>0</v>
      </c>
      <c r="Y42" s="46">
        <v>0</v>
      </c>
      <c r="Z42" s="139">
        <v>329498813</v>
      </c>
      <c r="AA42" s="98">
        <v>0</v>
      </c>
      <c r="AB42" s="46">
        <v>329498813</v>
      </c>
      <c r="AC42" s="46">
        <v>61424854</v>
      </c>
      <c r="AD42" s="46">
        <v>0</v>
      </c>
      <c r="AE42" s="46">
        <v>0</v>
      </c>
      <c r="AF42" s="100">
        <v>390923667</v>
      </c>
      <c r="AG42" s="98">
        <v>0</v>
      </c>
      <c r="AH42" s="46">
        <v>0</v>
      </c>
      <c r="AI42" s="46">
        <v>0</v>
      </c>
      <c r="AJ42" s="99">
        <v>0</v>
      </c>
      <c r="AK42" s="96">
        <v>390923667</v>
      </c>
      <c r="AP42" s="95" t="s">
        <v>120</v>
      </c>
      <c r="AQ42" s="169">
        <f t="shared" si="0"/>
        <v>28718.342000000001</v>
      </c>
      <c r="AR42" s="169">
        <f t="shared" si="0"/>
        <v>61424.853999999999</v>
      </c>
      <c r="AS42" s="169">
        <f t="shared" si="1"/>
        <v>200544.81299999999</v>
      </c>
      <c r="AT42" s="169">
        <f t="shared" si="2"/>
        <v>329498.81300000002</v>
      </c>
      <c r="AU42" s="153">
        <v>0</v>
      </c>
    </row>
    <row r="43" spans="1:47" ht="25.05" customHeight="1" thickBot="1" x14ac:dyDescent="0.25">
      <c r="A43" s="95">
        <v>39</v>
      </c>
      <c r="B43" s="95" t="s">
        <v>121</v>
      </c>
      <c r="C43" s="153">
        <v>0</v>
      </c>
      <c r="D43" s="107"/>
      <c r="E43" s="131">
        <v>4070771647</v>
      </c>
      <c r="F43" s="131">
        <v>0</v>
      </c>
      <c r="G43" s="46">
        <v>23038858</v>
      </c>
      <c r="H43" s="46">
        <v>0</v>
      </c>
      <c r="I43" s="46">
        <v>4093810505</v>
      </c>
      <c r="J43" s="103">
        <v>3987971338</v>
      </c>
      <c r="K43" s="104">
        <v>22700532</v>
      </c>
      <c r="L43" s="104">
        <v>0</v>
      </c>
      <c r="M43" s="104">
        <v>0</v>
      </c>
      <c r="N43" s="105">
        <v>4010671870</v>
      </c>
      <c r="O43" s="133">
        <v>82800309</v>
      </c>
      <c r="P43" s="134">
        <v>83138635</v>
      </c>
      <c r="Q43" s="106">
        <v>83138635</v>
      </c>
      <c r="R43" s="106">
        <v>0</v>
      </c>
      <c r="S43" s="106"/>
      <c r="T43" s="137">
        <v>548617040</v>
      </c>
      <c r="U43" s="104">
        <v>0</v>
      </c>
      <c r="V43" s="104">
        <v>22700532</v>
      </c>
      <c r="W43" s="104">
        <v>0</v>
      </c>
      <c r="X43" s="104">
        <v>0</v>
      </c>
      <c r="Y43" s="104">
        <v>0</v>
      </c>
      <c r="Z43" s="140">
        <v>571317572</v>
      </c>
      <c r="AA43" s="103">
        <v>0</v>
      </c>
      <c r="AB43" s="104">
        <v>571317572</v>
      </c>
      <c r="AC43" s="104">
        <v>83138635</v>
      </c>
      <c r="AD43" s="104">
        <v>0</v>
      </c>
      <c r="AE43" s="104">
        <v>0</v>
      </c>
      <c r="AF43" s="107">
        <v>654456207</v>
      </c>
      <c r="AG43" s="103">
        <v>0</v>
      </c>
      <c r="AH43" s="104">
        <v>0</v>
      </c>
      <c r="AI43" s="104">
        <v>0</v>
      </c>
      <c r="AJ43" s="105">
        <v>0</v>
      </c>
      <c r="AK43" s="101">
        <v>654456207</v>
      </c>
      <c r="AP43" s="141" t="s">
        <v>121</v>
      </c>
      <c r="AQ43" s="169">
        <f t="shared" si="0"/>
        <v>82800.308999999994</v>
      </c>
      <c r="AR43" s="169">
        <f t="shared" si="0"/>
        <v>83138.634999999995</v>
      </c>
      <c r="AS43" s="169">
        <f t="shared" si="1"/>
        <v>548617.04</v>
      </c>
      <c r="AT43" s="169">
        <f t="shared" si="2"/>
        <v>571317.57200000004</v>
      </c>
      <c r="AU43" s="153">
        <v>0</v>
      </c>
    </row>
    <row r="44" spans="1:47" x14ac:dyDescent="0.2">
      <c r="O44" s="3">
        <f>SUM(O5:O43)</f>
        <v>796119724</v>
      </c>
      <c r="P44" s="3">
        <f>SUM(P5:P43)</f>
        <v>3294304457</v>
      </c>
      <c r="Z44" s="3">
        <f>SUM(Z5:Z43)</f>
        <v>9719971918</v>
      </c>
    </row>
    <row r="52" spans="11:11" x14ac:dyDescent="0.2">
      <c r="K52" s="3"/>
    </row>
  </sheetData>
  <mergeCells count="3">
    <mergeCell ref="T3:Z3"/>
    <mergeCell ref="AA3:AF3"/>
    <mergeCell ref="AG3:AK3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2:AF42"/>
  <sheetViews>
    <sheetView workbookViewId="0">
      <selection activeCell="AD6" sqref="AD6:AE6"/>
    </sheetView>
  </sheetViews>
  <sheetFormatPr defaultRowHeight="13.2" x14ac:dyDescent="0.2"/>
  <cols>
    <col min="1" max="1" width="8.77734375" customWidth="1"/>
    <col min="3" max="3" width="11" customWidth="1"/>
    <col min="32" max="32" width="11" customWidth="1"/>
  </cols>
  <sheetData>
    <row r="2" spans="2:32" x14ac:dyDescent="0.2">
      <c r="B2" s="30"/>
      <c r="C2" s="30"/>
      <c r="D2" s="178">
        <v>2008</v>
      </c>
      <c r="E2" s="178"/>
      <c r="F2" s="178">
        <v>2009</v>
      </c>
      <c r="G2" s="178"/>
      <c r="H2" s="178">
        <v>2010</v>
      </c>
      <c r="I2" s="178"/>
      <c r="J2" s="178">
        <v>2011</v>
      </c>
      <c r="K2" s="178"/>
      <c r="L2" s="178">
        <v>2012</v>
      </c>
      <c r="M2" s="178"/>
      <c r="N2" s="178">
        <v>2013</v>
      </c>
      <c r="O2" s="178"/>
      <c r="P2" s="176">
        <v>2014</v>
      </c>
      <c r="Q2" s="177"/>
      <c r="R2" s="176">
        <v>2015</v>
      </c>
      <c r="S2" s="177"/>
      <c r="T2" s="176">
        <v>2016</v>
      </c>
      <c r="U2" s="177"/>
      <c r="V2" s="176">
        <v>2017</v>
      </c>
      <c r="W2" s="177"/>
      <c r="X2" s="176">
        <v>2018</v>
      </c>
      <c r="Y2" s="177"/>
      <c r="Z2" s="176">
        <v>2019</v>
      </c>
      <c r="AA2" s="177"/>
      <c r="AB2" s="176">
        <v>2020</v>
      </c>
      <c r="AC2" s="177"/>
      <c r="AD2" s="176">
        <v>2021</v>
      </c>
      <c r="AE2" s="177"/>
      <c r="AF2" s="30"/>
    </row>
    <row r="3" spans="2:32" x14ac:dyDescent="0.2">
      <c r="B3" s="30">
        <v>1</v>
      </c>
      <c r="C3" s="30" t="s">
        <v>83</v>
      </c>
      <c r="D3" s="53">
        <v>52675</v>
      </c>
      <c r="E3" s="53">
        <v>92807</v>
      </c>
      <c r="F3" s="80">
        <v>52770</v>
      </c>
      <c r="G3" s="80">
        <v>92099</v>
      </c>
      <c r="H3" s="81">
        <v>53384</v>
      </c>
      <c r="I3" s="81">
        <v>92515</v>
      </c>
      <c r="J3" s="81">
        <v>53691</v>
      </c>
      <c r="K3" s="81">
        <v>92385</v>
      </c>
      <c r="L3" s="81">
        <v>53777</v>
      </c>
      <c r="M3" s="81">
        <v>91855</v>
      </c>
      <c r="N3" s="30">
        <v>53818</v>
      </c>
      <c r="O3" s="30">
        <v>90942</v>
      </c>
      <c r="P3" s="30">
        <v>53631</v>
      </c>
      <c r="Q3" s="30">
        <v>89508</v>
      </c>
      <c r="R3" s="30">
        <v>53073</v>
      </c>
      <c r="S3" s="30">
        <v>87485</v>
      </c>
      <c r="T3" s="30">
        <v>51668</v>
      </c>
      <c r="U3" s="30">
        <v>83580</v>
      </c>
      <c r="V3" s="30">
        <v>50558</v>
      </c>
      <c r="W3" s="30">
        <v>80574</v>
      </c>
      <c r="X3" s="130">
        <v>49040</v>
      </c>
      <c r="Y3" s="130">
        <v>77082</v>
      </c>
      <c r="Z3" s="130">
        <v>48231</v>
      </c>
      <c r="AA3" s="130">
        <v>74821</v>
      </c>
      <c r="AB3" s="30">
        <v>48180</v>
      </c>
      <c r="AC3" s="30">
        <v>74017</v>
      </c>
      <c r="AD3" s="30">
        <v>47420</v>
      </c>
      <c r="AE3" s="30">
        <v>72045</v>
      </c>
      <c r="AF3" s="30" t="s">
        <v>83</v>
      </c>
    </row>
    <row r="4" spans="2:32" x14ac:dyDescent="0.2">
      <c r="B4" s="30">
        <v>2</v>
      </c>
      <c r="C4" s="30" t="s">
        <v>84</v>
      </c>
      <c r="D4" s="53">
        <v>11418</v>
      </c>
      <c r="E4" s="53">
        <v>21310</v>
      </c>
      <c r="F4" s="80">
        <v>11368</v>
      </c>
      <c r="G4" s="80">
        <v>21037</v>
      </c>
      <c r="H4" s="81">
        <v>11422</v>
      </c>
      <c r="I4" s="81">
        <v>20908</v>
      </c>
      <c r="J4" s="81">
        <v>11517</v>
      </c>
      <c r="K4" s="81">
        <v>20796</v>
      </c>
      <c r="L4" s="81">
        <v>11364</v>
      </c>
      <c r="M4" s="81">
        <v>20316</v>
      </c>
      <c r="N4" s="30">
        <v>11406</v>
      </c>
      <c r="O4" s="30">
        <v>20083</v>
      </c>
      <c r="P4" s="30">
        <v>11135</v>
      </c>
      <c r="Q4" s="30">
        <v>19317</v>
      </c>
      <c r="R4" s="30">
        <v>10883</v>
      </c>
      <c r="S4" s="30">
        <v>18599</v>
      </c>
      <c r="T4" s="30">
        <v>10528</v>
      </c>
      <c r="U4" s="30">
        <v>17645</v>
      </c>
      <c r="V4" s="30">
        <v>10157</v>
      </c>
      <c r="W4" s="30">
        <v>16767</v>
      </c>
      <c r="X4" s="130">
        <v>9868</v>
      </c>
      <c r="Y4" s="130">
        <v>16093</v>
      </c>
      <c r="Z4" s="130">
        <v>9646</v>
      </c>
      <c r="AA4" s="130">
        <v>15519</v>
      </c>
      <c r="AB4" s="30">
        <v>9637</v>
      </c>
      <c r="AC4" s="30">
        <v>15327</v>
      </c>
      <c r="AD4" s="30">
        <v>9538</v>
      </c>
      <c r="AE4" s="30">
        <v>14951</v>
      </c>
      <c r="AF4" s="30" t="s">
        <v>84</v>
      </c>
    </row>
    <row r="5" spans="2:32" x14ac:dyDescent="0.2">
      <c r="B5" s="30">
        <v>3</v>
      </c>
      <c r="C5" s="30" t="s">
        <v>85</v>
      </c>
      <c r="D5" s="53">
        <v>13716</v>
      </c>
      <c r="E5" s="53">
        <v>24896</v>
      </c>
      <c r="F5" s="80">
        <v>13719</v>
      </c>
      <c r="G5" s="80">
        <v>24631</v>
      </c>
      <c r="H5" s="81">
        <v>13672</v>
      </c>
      <c r="I5" s="81">
        <v>24388</v>
      </c>
      <c r="J5" s="81">
        <v>13829</v>
      </c>
      <c r="K5" s="81">
        <v>24515</v>
      </c>
      <c r="L5" s="81">
        <v>13883</v>
      </c>
      <c r="M5" s="81">
        <v>24415</v>
      </c>
      <c r="N5" s="30">
        <v>13863</v>
      </c>
      <c r="O5" s="30">
        <v>24110</v>
      </c>
      <c r="P5" s="30">
        <v>13777</v>
      </c>
      <c r="Q5" s="30">
        <v>23679</v>
      </c>
      <c r="R5" s="30">
        <v>13562</v>
      </c>
      <c r="S5" s="30">
        <v>23072</v>
      </c>
      <c r="T5" s="30">
        <v>13045</v>
      </c>
      <c r="U5" s="30">
        <v>21799</v>
      </c>
      <c r="V5" s="30">
        <v>12625</v>
      </c>
      <c r="W5" s="30">
        <v>20808</v>
      </c>
      <c r="X5" s="130">
        <v>12187</v>
      </c>
      <c r="Y5" s="130">
        <v>19845</v>
      </c>
      <c r="Z5" s="130">
        <v>11868</v>
      </c>
      <c r="AA5" s="130">
        <v>19081</v>
      </c>
      <c r="AB5" s="30">
        <v>11854</v>
      </c>
      <c r="AC5" s="30">
        <v>18886</v>
      </c>
      <c r="AD5" s="30">
        <v>11676</v>
      </c>
      <c r="AE5" s="30">
        <v>18325</v>
      </c>
      <c r="AF5" s="30" t="s">
        <v>85</v>
      </c>
    </row>
    <row r="6" spans="2:32" x14ac:dyDescent="0.2">
      <c r="B6" s="30">
        <v>4</v>
      </c>
      <c r="C6" s="30" t="s">
        <v>86</v>
      </c>
      <c r="D6" s="53">
        <v>10168</v>
      </c>
      <c r="E6" s="53">
        <v>19014</v>
      </c>
      <c r="F6" s="80">
        <v>10147</v>
      </c>
      <c r="G6" s="80">
        <v>18749</v>
      </c>
      <c r="H6" s="81">
        <v>10134</v>
      </c>
      <c r="I6" s="81">
        <v>18567</v>
      </c>
      <c r="J6" s="81">
        <v>10141</v>
      </c>
      <c r="K6" s="81">
        <v>18462</v>
      </c>
      <c r="L6" s="81">
        <v>10128</v>
      </c>
      <c r="M6" s="81">
        <v>18354</v>
      </c>
      <c r="N6" s="30">
        <v>10086</v>
      </c>
      <c r="O6" s="30">
        <v>18117</v>
      </c>
      <c r="P6" s="30">
        <v>9937</v>
      </c>
      <c r="Q6" s="30">
        <v>17707</v>
      </c>
      <c r="R6" s="30">
        <v>9779</v>
      </c>
      <c r="S6" s="30">
        <v>17183</v>
      </c>
      <c r="T6" s="30">
        <v>9452</v>
      </c>
      <c r="U6" s="30">
        <v>16284</v>
      </c>
      <c r="V6" s="30">
        <v>9123</v>
      </c>
      <c r="W6" s="30">
        <v>15563</v>
      </c>
      <c r="X6" s="130">
        <v>8912</v>
      </c>
      <c r="Y6" s="130">
        <v>14979</v>
      </c>
      <c r="Z6" s="130">
        <v>8660</v>
      </c>
      <c r="AA6" s="130">
        <v>14393</v>
      </c>
      <c r="AB6" s="30">
        <v>8640</v>
      </c>
      <c r="AC6" s="30">
        <v>14232</v>
      </c>
      <c r="AD6" s="30">
        <v>8543</v>
      </c>
      <c r="AE6" s="30">
        <v>13841</v>
      </c>
      <c r="AF6" s="30" t="s">
        <v>86</v>
      </c>
    </row>
    <row r="7" spans="2:32" x14ac:dyDescent="0.2">
      <c r="B7" s="30">
        <v>5</v>
      </c>
      <c r="C7" s="30" t="s">
        <v>87</v>
      </c>
      <c r="D7" s="53">
        <v>18589</v>
      </c>
      <c r="E7" s="53">
        <v>34842</v>
      </c>
      <c r="F7" s="80">
        <v>18727</v>
      </c>
      <c r="G7" s="80">
        <v>34755</v>
      </c>
      <c r="H7" s="81">
        <v>18895</v>
      </c>
      <c r="I7" s="81">
        <v>34783</v>
      </c>
      <c r="J7" s="81">
        <v>19240</v>
      </c>
      <c r="K7" s="81">
        <v>35001</v>
      </c>
      <c r="L7" s="81">
        <v>19267</v>
      </c>
      <c r="M7" s="81">
        <v>34631</v>
      </c>
      <c r="N7" s="30">
        <v>19190</v>
      </c>
      <c r="O7" s="30">
        <v>34172</v>
      </c>
      <c r="P7" s="30">
        <v>18984</v>
      </c>
      <c r="Q7" s="30">
        <v>33345</v>
      </c>
      <c r="R7" s="30">
        <v>18635</v>
      </c>
      <c r="S7" s="30">
        <v>32079</v>
      </c>
      <c r="T7" s="30">
        <v>17996</v>
      </c>
      <c r="U7" s="30">
        <v>30371</v>
      </c>
      <c r="V7" s="30">
        <v>17470</v>
      </c>
      <c r="W7" s="30">
        <v>28898</v>
      </c>
      <c r="X7" s="130">
        <v>16967</v>
      </c>
      <c r="Y7" s="130">
        <v>27728</v>
      </c>
      <c r="Z7" s="130">
        <v>16633</v>
      </c>
      <c r="AA7" s="130">
        <v>26751</v>
      </c>
      <c r="AB7" s="30">
        <v>16626</v>
      </c>
      <c r="AC7" s="30">
        <v>26496</v>
      </c>
      <c r="AD7" s="30">
        <v>16367</v>
      </c>
      <c r="AE7" s="30">
        <v>25610</v>
      </c>
      <c r="AF7" s="30" t="s">
        <v>87</v>
      </c>
    </row>
    <row r="8" spans="2:32" x14ac:dyDescent="0.2">
      <c r="B8" s="30">
        <v>6</v>
      </c>
      <c r="C8" s="30" t="s">
        <v>88</v>
      </c>
      <c r="D8" s="53">
        <v>9682</v>
      </c>
      <c r="E8" s="53">
        <v>18655</v>
      </c>
      <c r="F8" s="80">
        <v>9612</v>
      </c>
      <c r="G8" s="80">
        <v>18278</v>
      </c>
      <c r="H8" s="81">
        <v>9514</v>
      </c>
      <c r="I8" s="81">
        <v>17910</v>
      </c>
      <c r="J8" s="81">
        <v>9431</v>
      </c>
      <c r="K8" s="81">
        <v>17733</v>
      </c>
      <c r="L8" s="81">
        <v>9460</v>
      </c>
      <c r="M8" s="81">
        <v>17634</v>
      </c>
      <c r="N8" s="30">
        <v>9400</v>
      </c>
      <c r="O8" s="30">
        <v>17245</v>
      </c>
      <c r="P8" s="30">
        <v>9253</v>
      </c>
      <c r="Q8" s="30">
        <v>16818</v>
      </c>
      <c r="R8" s="30">
        <v>9057</v>
      </c>
      <c r="S8" s="30">
        <v>16248</v>
      </c>
      <c r="T8" s="30">
        <v>8745</v>
      </c>
      <c r="U8" s="30">
        <v>15330</v>
      </c>
      <c r="V8" s="30">
        <v>8549</v>
      </c>
      <c r="W8" s="30">
        <v>14680</v>
      </c>
      <c r="X8" s="130">
        <v>8421</v>
      </c>
      <c r="Y8" s="130">
        <v>14284</v>
      </c>
      <c r="Z8" s="130">
        <v>8262</v>
      </c>
      <c r="AA8" s="130">
        <v>13861</v>
      </c>
      <c r="AB8" s="30">
        <v>8288</v>
      </c>
      <c r="AC8" s="30">
        <v>13676</v>
      </c>
      <c r="AD8" s="30">
        <v>8286</v>
      </c>
      <c r="AE8" s="30">
        <v>13511</v>
      </c>
      <c r="AF8" s="30" t="s">
        <v>88</v>
      </c>
    </row>
    <row r="9" spans="2:32" x14ac:dyDescent="0.2">
      <c r="B9" s="30">
        <v>7</v>
      </c>
      <c r="C9" s="30" t="s">
        <v>89</v>
      </c>
      <c r="D9" s="53">
        <v>6066</v>
      </c>
      <c r="E9" s="53">
        <v>12092</v>
      </c>
      <c r="F9" s="80">
        <v>5965</v>
      </c>
      <c r="G9" s="80">
        <v>11905</v>
      </c>
      <c r="H9" s="81">
        <v>5953</v>
      </c>
      <c r="I9" s="81">
        <v>11810</v>
      </c>
      <c r="J9" s="81">
        <v>5863</v>
      </c>
      <c r="K9" s="81">
        <v>11445</v>
      </c>
      <c r="L9" s="81">
        <v>5814</v>
      </c>
      <c r="M9" s="81">
        <v>11157</v>
      </c>
      <c r="N9" s="30">
        <v>5779</v>
      </c>
      <c r="O9" s="30">
        <v>10904</v>
      </c>
      <c r="P9" s="30">
        <v>5636</v>
      </c>
      <c r="Q9" s="30">
        <v>10434</v>
      </c>
      <c r="R9" s="30">
        <v>5528</v>
      </c>
      <c r="S9" s="30">
        <v>10189</v>
      </c>
      <c r="T9" s="30">
        <v>5363</v>
      </c>
      <c r="U9" s="30">
        <v>9697</v>
      </c>
      <c r="V9" s="30">
        <v>5205</v>
      </c>
      <c r="W9" s="30">
        <v>9261</v>
      </c>
      <c r="X9" s="130">
        <v>5030</v>
      </c>
      <c r="Y9" s="130">
        <v>8793</v>
      </c>
      <c r="Z9" s="130">
        <v>4944</v>
      </c>
      <c r="AA9" s="130">
        <v>8506</v>
      </c>
      <c r="AB9" s="30">
        <v>4915</v>
      </c>
      <c r="AC9" s="30">
        <v>8337</v>
      </c>
      <c r="AD9" s="30">
        <v>4858</v>
      </c>
      <c r="AE9" s="30">
        <v>8084</v>
      </c>
      <c r="AF9" s="30" t="s">
        <v>89</v>
      </c>
    </row>
    <row r="10" spans="2:32" x14ac:dyDescent="0.2">
      <c r="B10" s="30">
        <v>8</v>
      </c>
      <c r="C10" s="30" t="s">
        <v>90</v>
      </c>
      <c r="D10" s="53">
        <v>5234</v>
      </c>
      <c r="E10" s="53">
        <v>9927</v>
      </c>
      <c r="F10" s="80">
        <v>5213</v>
      </c>
      <c r="G10" s="80">
        <v>9773</v>
      </c>
      <c r="H10" s="81">
        <v>5142</v>
      </c>
      <c r="I10" s="81">
        <v>9590</v>
      </c>
      <c r="J10" s="81">
        <v>5112</v>
      </c>
      <c r="K10" s="81">
        <v>9363</v>
      </c>
      <c r="L10" s="81">
        <v>5033</v>
      </c>
      <c r="M10" s="81">
        <v>9220</v>
      </c>
      <c r="N10" s="30">
        <v>4981</v>
      </c>
      <c r="O10" s="30">
        <v>8984</v>
      </c>
      <c r="P10" s="30">
        <v>4857</v>
      </c>
      <c r="Q10" s="30">
        <v>8627</v>
      </c>
      <c r="R10" s="30">
        <v>4735</v>
      </c>
      <c r="S10" s="30">
        <v>8252</v>
      </c>
      <c r="T10" s="30">
        <v>4516</v>
      </c>
      <c r="U10" s="30">
        <v>7762</v>
      </c>
      <c r="V10" s="30">
        <v>4369</v>
      </c>
      <c r="W10" s="30">
        <v>7349</v>
      </c>
      <c r="X10" s="130">
        <v>4223</v>
      </c>
      <c r="Y10" s="130">
        <v>6938</v>
      </c>
      <c r="Z10" s="130">
        <v>4137</v>
      </c>
      <c r="AA10" s="130">
        <v>6767</v>
      </c>
      <c r="AB10" s="30">
        <v>4083</v>
      </c>
      <c r="AC10" s="30">
        <v>6586</v>
      </c>
      <c r="AD10" s="30">
        <v>3998</v>
      </c>
      <c r="AE10" s="30">
        <v>6343</v>
      </c>
      <c r="AF10" s="30" t="s">
        <v>90</v>
      </c>
    </row>
    <row r="11" spans="2:32" x14ac:dyDescent="0.2">
      <c r="B11" s="30">
        <v>9</v>
      </c>
      <c r="C11" s="30" t="s">
        <v>91</v>
      </c>
      <c r="D11" s="53">
        <v>14652</v>
      </c>
      <c r="E11" s="53">
        <v>26638</v>
      </c>
      <c r="F11" s="80">
        <v>14837</v>
      </c>
      <c r="G11" s="80">
        <v>26763</v>
      </c>
      <c r="H11" s="81">
        <v>15078</v>
      </c>
      <c r="I11" s="81">
        <v>27039</v>
      </c>
      <c r="J11" s="81">
        <v>15293</v>
      </c>
      <c r="K11" s="81">
        <v>27134</v>
      </c>
      <c r="L11" s="81">
        <v>15563</v>
      </c>
      <c r="M11" s="81">
        <v>27236</v>
      </c>
      <c r="N11" s="30">
        <v>15500</v>
      </c>
      <c r="O11" s="30">
        <v>26844</v>
      </c>
      <c r="P11" s="30">
        <v>15449</v>
      </c>
      <c r="Q11" s="30">
        <v>26316</v>
      </c>
      <c r="R11" s="30">
        <v>15271</v>
      </c>
      <c r="S11" s="30">
        <v>25528</v>
      </c>
      <c r="T11" s="30">
        <v>15042</v>
      </c>
      <c r="U11" s="30">
        <v>24690</v>
      </c>
      <c r="V11" s="30">
        <v>14721</v>
      </c>
      <c r="W11" s="30">
        <v>23805</v>
      </c>
      <c r="X11" s="130">
        <v>14374</v>
      </c>
      <c r="Y11" s="130">
        <v>22823</v>
      </c>
      <c r="Z11" s="130">
        <v>14185</v>
      </c>
      <c r="AA11" s="130">
        <v>22203</v>
      </c>
      <c r="AB11" s="30">
        <v>14208</v>
      </c>
      <c r="AC11" s="30">
        <v>21915</v>
      </c>
      <c r="AD11" s="30">
        <v>14000</v>
      </c>
      <c r="AE11" s="30">
        <v>21341</v>
      </c>
      <c r="AF11" s="30" t="s">
        <v>91</v>
      </c>
    </row>
    <row r="12" spans="2:32" x14ac:dyDescent="0.2">
      <c r="B12" s="30">
        <v>12</v>
      </c>
      <c r="C12" s="30" t="s">
        <v>92</v>
      </c>
      <c r="D12" s="53">
        <v>593</v>
      </c>
      <c r="E12" s="53">
        <v>1151</v>
      </c>
      <c r="F12" s="80">
        <v>594</v>
      </c>
      <c r="G12" s="80">
        <v>1134</v>
      </c>
      <c r="H12" s="81">
        <v>597</v>
      </c>
      <c r="I12" s="81">
        <v>1127</v>
      </c>
      <c r="J12" s="81">
        <v>585</v>
      </c>
      <c r="K12" s="81">
        <v>1101</v>
      </c>
      <c r="L12" s="81">
        <v>604</v>
      </c>
      <c r="M12" s="81">
        <v>1127</v>
      </c>
      <c r="N12" s="30">
        <v>597</v>
      </c>
      <c r="O12" s="30">
        <v>1093</v>
      </c>
      <c r="P12" s="30">
        <v>593</v>
      </c>
      <c r="Q12" s="30">
        <v>1098</v>
      </c>
      <c r="R12" s="30">
        <v>581</v>
      </c>
      <c r="S12" s="30">
        <v>1052</v>
      </c>
      <c r="T12" s="30">
        <v>564</v>
      </c>
      <c r="U12" s="30">
        <v>1014</v>
      </c>
      <c r="V12" s="30">
        <v>539</v>
      </c>
      <c r="W12" s="30">
        <v>959</v>
      </c>
      <c r="X12" s="130">
        <v>539</v>
      </c>
      <c r="Y12" s="130">
        <v>937</v>
      </c>
      <c r="Z12" s="130">
        <v>544</v>
      </c>
      <c r="AA12" s="130">
        <v>938</v>
      </c>
      <c r="AB12" s="30">
        <v>546</v>
      </c>
      <c r="AC12" s="30">
        <v>942</v>
      </c>
      <c r="AD12" s="30">
        <v>531</v>
      </c>
      <c r="AE12" s="30">
        <v>898</v>
      </c>
      <c r="AF12" s="30" t="s">
        <v>92</v>
      </c>
    </row>
    <row r="13" spans="2:32" x14ac:dyDescent="0.2">
      <c r="B13" s="30">
        <v>13</v>
      </c>
      <c r="C13" s="30" t="s">
        <v>93</v>
      </c>
      <c r="D13" s="53">
        <v>3134</v>
      </c>
      <c r="E13" s="53">
        <v>5893</v>
      </c>
      <c r="F13" s="80">
        <v>3120</v>
      </c>
      <c r="G13" s="80">
        <v>5831</v>
      </c>
      <c r="H13" s="81">
        <v>3134</v>
      </c>
      <c r="I13" s="81">
        <v>5757</v>
      </c>
      <c r="J13" s="81">
        <v>3205</v>
      </c>
      <c r="K13" s="81">
        <v>5858</v>
      </c>
      <c r="L13" s="81">
        <v>3227</v>
      </c>
      <c r="M13" s="81">
        <v>5864</v>
      </c>
      <c r="N13" s="30">
        <v>3264</v>
      </c>
      <c r="O13" s="30">
        <v>5915</v>
      </c>
      <c r="P13" s="30">
        <v>3247</v>
      </c>
      <c r="Q13" s="30">
        <v>5815</v>
      </c>
      <c r="R13" s="30">
        <v>3256</v>
      </c>
      <c r="S13" s="30">
        <v>5718</v>
      </c>
      <c r="T13" s="30">
        <v>3153</v>
      </c>
      <c r="U13" s="30">
        <v>5428</v>
      </c>
      <c r="V13" s="30">
        <v>2968</v>
      </c>
      <c r="W13" s="30">
        <v>4961</v>
      </c>
      <c r="X13" s="130">
        <v>2839</v>
      </c>
      <c r="Y13" s="130">
        <v>4666</v>
      </c>
      <c r="Z13" s="130">
        <v>2759</v>
      </c>
      <c r="AA13" s="130">
        <v>4507</v>
      </c>
      <c r="AB13" s="30">
        <v>2702</v>
      </c>
      <c r="AC13" s="30">
        <v>4359</v>
      </c>
      <c r="AD13" s="30">
        <v>2688</v>
      </c>
      <c r="AE13" s="30">
        <v>4258</v>
      </c>
      <c r="AF13" s="30" t="s">
        <v>93</v>
      </c>
    </row>
    <row r="14" spans="2:32" x14ac:dyDescent="0.2">
      <c r="B14" s="30">
        <v>14</v>
      </c>
      <c r="C14" s="30" t="s">
        <v>94</v>
      </c>
      <c r="D14" s="53">
        <v>3397</v>
      </c>
      <c r="E14" s="53">
        <v>5969</v>
      </c>
      <c r="F14" s="80">
        <v>3464</v>
      </c>
      <c r="G14" s="80">
        <v>5975</v>
      </c>
      <c r="H14" s="81">
        <v>3543</v>
      </c>
      <c r="I14" s="81">
        <v>6034</v>
      </c>
      <c r="J14" s="81">
        <v>3486</v>
      </c>
      <c r="K14" s="81">
        <v>5885</v>
      </c>
      <c r="L14" s="81">
        <v>3475</v>
      </c>
      <c r="M14" s="81">
        <v>5880</v>
      </c>
      <c r="N14" s="30">
        <v>3504</v>
      </c>
      <c r="O14" s="30">
        <v>5867</v>
      </c>
      <c r="P14" s="30">
        <v>3499</v>
      </c>
      <c r="Q14" s="30">
        <v>5879</v>
      </c>
      <c r="R14" s="30">
        <v>3461</v>
      </c>
      <c r="S14" s="30">
        <v>5705</v>
      </c>
      <c r="T14" s="30">
        <v>3310</v>
      </c>
      <c r="U14" s="30">
        <v>5340</v>
      </c>
      <c r="V14" s="30">
        <v>3195</v>
      </c>
      <c r="W14" s="30">
        <v>5084</v>
      </c>
      <c r="X14" s="130">
        <v>3114</v>
      </c>
      <c r="Y14" s="130">
        <v>4887</v>
      </c>
      <c r="Z14" s="130">
        <v>3086</v>
      </c>
      <c r="AA14" s="130">
        <v>4772</v>
      </c>
      <c r="AB14" s="30">
        <v>3068</v>
      </c>
      <c r="AC14" s="30">
        <v>4684</v>
      </c>
      <c r="AD14" s="30">
        <v>3025</v>
      </c>
      <c r="AE14" s="30">
        <v>4579</v>
      </c>
      <c r="AF14" s="30" t="s">
        <v>94</v>
      </c>
    </row>
    <row r="15" spans="2:32" x14ac:dyDescent="0.2">
      <c r="B15" s="30">
        <v>15</v>
      </c>
      <c r="C15" s="30" t="s">
        <v>95</v>
      </c>
      <c r="D15" s="53">
        <v>4230</v>
      </c>
      <c r="E15" s="53">
        <v>7742</v>
      </c>
      <c r="F15" s="80">
        <v>4275</v>
      </c>
      <c r="G15" s="80">
        <v>7712</v>
      </c>
      <c r="H15" s="81">
        <v>4263</v>
      </c>
      <c r="I15" s="81">
        <v>7621</v>
      </c>
      <c r="J15" s="81">
        <v>4286</v>
      </c>
      <c r="K15" s="81">
        <v>7613</v>
      </c>
      <c r="L15" s="81">
        <v>4239</v>
      </c>
      <c r="M15" s="81">
        <v>7497</v>
      </c>
      <c r="N15" s="30">
        <v>4227</v>
      </c>
      <c r="O15" s="30">
        <v>7439</v>
      </c>
      <c r="P15" s="30">
        <v>4189</v>
      </c>
      <c r="Q15" s="30">
        <v>7227</v>
      </c>
      <c r="R15" s="30">
        <v>4103</v>
      </c>
      <c r="S15" s="30">
        <v>6982</v>
      </c>
      <c r="T15" s="30">
        <v>3940</v>
      </c>
      <c r="U15" s="30">
        <v>6589</v>
      </c>
      <c r="V15" s="30">
        <v>3853</v>
      </c>
      <c r="W15" s="30">
        <v>6315</v>
      </c>
      <c r="X15" s="130">
        <v>3691</v>
      </c>
      <c r="Y15" s="130">
        <v>5995</v>
      </c>
      <c r="Z15" s="130">
        <v>3559</v>
      </c>
      <c r="AA15" s="130">
        <v>5733</v>
      </c>
      <c r="AB15" s="30">
        <v>3560</v>
      </c>
      <c r="AC15" s="30">
        <v>5651</v>
      </c>
      <c r="AD15" s="30">
        <v>3478</v>
      </c>
      <c r="AE15" s="30">
        <v>5476</v>
      </c>
      <c r="AF15" s="30" t="s">
        <v>95</v>
      </c>
    </row>
    <row r="16" spans="2:32" x14ac:dyDescent="0.2">
      <c r="B16" s="30">
        <v>16</v>
      </c>
      <c r="C16" s="30" t="s">
        <v>96</v>
      </c>
      <c r="D16" s="53">
        <v>1228</v>
      </c>
      <c r="E16" s="53">
        <v>2196</v>
      </c>
      <c r="F16" s="80">
        <v>1263</v>
      </c>
      <c r="G16" s="80">
        <v>2252</v>
      </c>
      <c r="H16" s="81">
        <v>1268</v>
      </c>
      <c r="I16" s="81">
        <v>2257</v>
      </c>
      <c r="J16" s="81">
        <v>1276</v>
      </c>
      <c r="K16" s="81">
        <v>2276</v>
      </c>
      <c r="L16" s="81">
        <v>1293</v>
      </c>
      <c r="M16" s="81">
        <v>2254</v>
      </c>
      <c r="N16" s="30">
        <v>1305</v>
      </c>
      <c r="O16" s="30">
        <v>2243</v>
      </c>
      <c r="P16" s="30">
        <v>1328</v>
      </c>
      <c r="Q16" s="30">
        <v>2246</v>
      </c>
      <c r="R16" s="30">
        <v>1348</v>
      </c>
      <c r="S16" s="30">
        <v>2249</v>
      </c>
      <c r="T16" s="30">
        <v>1296</v>
      </c>
      <c r="U16" s="30">
        <v>2146</v>
      </c>
      <c r="V16" s="30">
        <v>1281</v>
      </c>
      <c r="W16" s="30">
        <v>2082</v>
      </c>
      <c r="X16" s="130">
        <v>1258</v>
      </c>
      <c r="Y16" s="130">
        <v>2011</v>
      </c>
      <c r="Z16" s="130">
        <v>1222</v>
      </c>
      <c r="AA16" s="130">
        <v>1937</v>
      </c>
      <c r="AB16" s="30">
        <v>1235</v>
      </c>
      <c r="AC16" s="30">
        <v>1930</v>
      </c>
      <c r="AD16" s="30">
        <v>1201</v>
      </c>
      <c r="AE16" s="30">
        <v>1843</v>
      </c>
      <c r="AF16" s="30" t="s">
        <v>96</v>
      </c>
    </row>
    <row r="17" spans="2:32" x14ac:dyDescent="0.2">
      <c r="B17" s="30">
        <v>17</v>
      </c>
      <c r="C17" s="30" t="s">
        <v>97</v>
      </c>
      <c r="D17" s="53">
        <v>1345</v>
      </c>
      <c r="E17" s="53">
        <v>2545</v>
      </c>
      <c r="F17" s="80">
        <v>1327</v>
      </c>
      <c r="G17" s="80">
        <v>2506</v>
      </c>
      <c r="H17" s="81">
        <v>1348</v>
      </c>
      <c r="I17" s="81">
        <v>2542</v>
      </c>
      <c r="J17" s="81">
        <v>1390</v>
      </c>
      <c r="K17" s="81">
        <v>2588</v>
      </c>
      <c r="L17" s="81">
        <v>1397</v>
      </c>
      <c r="M17" s="81">
        <v>2592</v>
      </c>
      <c r="N17" s="30">
        <v>1384</v>
      </c>
      <c r="O17" s="30">
        <v>2502</v>
      </c>
      <c r="P17" s="30">
        <v>1368</v>
      </c>
      <c r="Q17" s="30">
        <v>2470</v>
      </c>
      <c r="R17" s="30">
        <v>1377</v>
      </c>
      <c r="S17" s="30">
        <v>2442</v>
      </c>
      <c r="T17" s="30">
        <v>1343</v>
      </c>
      <c r="U17" s="30">
        <v>2352</v>
      </c>
      <c r="V17" s="30">
        <v>1320</v>
      </c>
      <c r="W17" s="30">
        <v>2269</v>
      </c>
      <c r="X17" s="130">
        <v>1264</v>
      </c>
      <c r="Y17" s="130">
        <v>2130</v>
      </c>
      <c r="Z17" s="130">
        <v>1244</v>
      </c>
      <c r="AA17" s="130">
        <v>2092</v>
      </c>
      <c r="AB17" s="30">
        <v>1261</v>
      </c>
      <c r="AC17" s="30">
        <v>2079</v>
      </c>
      <c r="AD17" s="30">
        <v>1231</v>
      </c>
      <c r="AE17" s="30">
        <v>2016</v>
      </c>
      <c r="AF17" s="30" t="s">
        <v>97</v>
      </c>
    </row>
    <row r="18" spans="2:32" x14ac:dyDescent="0.2">
      <c r="B18" s="30">
        <v>18</v>
      </c>
      <c r="C18" s="30" t="s">
        <v>98</v>
      </c>
      <c r="D18" s="53">
        <v>1247</v>
      </c>
      <c r="E18" s="53">
        <v>2310</v>
      </c>
      <c r="F18" s="80">
        <v>1237</v>
      </c>
      <c r="G18" s="80">
        <v>2279</v>
      </c>
      <c r="H18" s="81">
        <v>1228</v>
      </c>
      <c r="I18" s="81">
        <v>2270</v>
      </c>
      <c r="J18" s="81">
        <v>1224</v>
      </c>
      <c r="K18" s="81">
        <v>2221</v>
      </c>
      <c r="L18" s="81">
        <v>1199</v>
      </c>
      <c r="M18" s="81">
        <v>2165</v>
      </c>
      <c r="N18" s="30">
        <v>1193</v>
      </c>
      <c r="O18" s="30">
        <v>2139</v>
      </c>
      <c r="P18" s="30">
        <v>1185</v>
      </c>
      <c r="Q18" s="30">
        <v>2070</v>
      </c>
      <c r="R18" s="30">
        <v>1153</v>
      </c>
      <c r="S18" s="30">
        <v>1998</v>
      </c>
      <c r="T18" s="30">
        <v>1112</v>
      </c>
      <c r="U18" s="30">
        <v>1886</v>
      </c>
      <c r="V18" s="30">
        <v>1076</v>
      </c>
      <c r="W18" s="30">
        <v>1831</v>
      </c>
      <c r="X18" s="130">
        <v>1016</v>
      </c>
      <c r="Y18" s="130">
        <v>1674</v>
      </c>
      <c r="Z18" s="130">
        <v>996</v>
      </c>
      <c r="AA18" s="130">
        <v>1632</v>
      </c>
      <c r="AB18" s="30">
        <v>1008</v>
      </c>
      <c r="AC18" s="30">
        <v>1635</v>
      </c>
      <c r="AD18" s="30">
        <v>983</v>
      </c>
      <c r="AE18" s="30">
        <v>1570</v>
      </c>
      <c r="AF18" s="30" t="s">
        <v>98</v>
      </c>
    </row>
    <row r="19" spans="2:32" x14ac:dyDescent="0.2">
      <c r="B19" s="30">
        <v>19</v>
      </c>
      <c r="C19" s="30" t="s">
        <v>99</v>
      </c>
      <c r="D19" s="53">
        <v>4526</v>
      </c>
      <c r="E19" s="53">
        <v>8775</v>
      </c>
      <c r="F19" s="80">
        <v>4521</v>
      </c>
      <c r="G19" s="80">
        <v>8692</v>
      </c>
      <c r="H19" s="81">
        <v>4671</v>
      </c>
      <c r="I19" s="81">
        <v>8920</v>
      </c>
      <c r="J19" s="81">
        <v>4681</v>
      </c>
      <c r="K19" s="81">
        <v>8822</v>
      </c>
      <c r="L19" s="81">
        <v>4701</v>
      </c>
      <c r="M19" s="81">
        <v>8861</v>
      </c>
      <c r="N19" s="30">
        <v>4712</v>
      </c>
      <c r="O19" s="30">
        <v>8776</v>
      </c>
      <c r="P19" s="30">
        <v>4643</v>
      </c>
      <c r="Q19" s="30">
        <v>8520</v>
      </c>
      <c r="R19" s="30">
        <v>4634</v>
      </c>
      <c r="S19" s="30">
        <v>8353</v>
      </c>
      <c r="T19" s="30">
        <v>4508</v>
      </c>
      <c r="U19" s="30">
        <v>7913</v>
      </c>
      <c r="V19" s="30">
        <v>4433</v>
      </c>
      <c r="W19" s="30">
        <v>7695</v>
      </c>
      <c r="X19" s="130">
        <v>4348</v>
      </c>
      <c r="Y19" s="130">
        <v>7453</v>
      </c>
      <c r="Z19" s="130">
        <v>4296</v>
      </c>
      <c r="AA19" s="130">
        <v>7292</v>
      </c>
      <c r="AB19" s="30">
        <v>4249</v>
      </c>
      <c r="AC19" s="30">
        <v>7131</v>
      </c>
      <c r="AD19" s="30">
        <v>4189</v>
      </c>
      <c r="AE19" s="30">
        <v>6964</v>
      </c>
      <c r="AF19" s="30" t="s">
        <v>99</v>
      </c>
    </row>
    <row r="20" spans="2:32" x14ac:dyDescent="0.2">
      <c r="B20" s="30">
        <v>24</v>
      </c>
      <c r="C20" s="30" t="s">
        <v>100</v>
      </c>
      <c r="D20" s="53">
        <v>357</v>
      </c>
      <c r="E20" s="53">
        <v>660</v>
      </c>
      <c r="F20" s="80">
        <v>329</v>
      </c>
      <c r="G20" s="80">
        <v>600</v>
      </c>
      <c r="H20" s="81">
        <v>319</v>
      </c>
      <c r="I20" s="81">
        <v>565</v>
      </c>
      <c r="J20" s="81">
        <v>310</v>
      </c>
      <c r="K20" s="81">
        <v>533</v>
      </c>
      <c r="L20" s="81">
        <v>309</v>
      </c>
      <c r="M20" s="81">
        <v>524</v>
      </c>
      <c r="N20" s="30">
        <v>302</v>
      </c>
      <c r="O20" s="30">
        <v>517</v>
      </c>
      <c r="P20" s="30">
        <v>289</v>
      </c>
      <c r="Q20" s="30">
        <v>483</v>
      </c>
      <c r="R20" s="30">
        <v>290</v>
      </c>
      <c r="S20" s="30">
        <v>469</v>
      </c>
      <c r="T20" s="30">
        <v>274</v>
      </c>
      <c r="U20" s="30">
        <v>436</v>
      </c>
      <c r="V20" s="30">
        <v>263</v>
      </c>
      <c r="W20" s="30">
        <v>416</v>
      </c>
      <c r="X20" s="130">
        <v>260</v>
      </c>
      <c r="Y20" s="130">
        <v>410</v>
      </c>
      <c r="Z20" s="130">
        <v>257</v>
      </c>
      <c r="AA20" s="130">
        <v>397</v>
      </c>
      <c r="AB20" s="30">
        <v>262</v>
      </c>
      <c r="AC20" s="30">
        <v>406</v>
      </c>
      <c r="AD20" s="30">
        <v>261</v>
      </c>
      <c r="AE20" s="30">
        <v>391</v>
      </c>
      <c r="AF20" s="30" t="s">
        <v>100</v>
      </c>
    </row>
    <row r="21" spans="2:32" x14ac:dyDescent="0.2">
      <c r="B21" s="30">
        <v>25</v>
      </c>
      <c r="C21" s="30" t="s">
        <v>101</v>
      </c>
      <c r="D21" s="53">
        <v>439</v>
      </c>
      <c r="E21" s="53">
        <v>792</v>
      </c>
      <c r="F21" s="80">
        <v>422</v>
      </c>
      <c r="G21" s="80">
        <v>769</v>
      </c>
      <c r="H21" s="81">
        <v>400</v>
      </c>
      <c r="I21" s="81">
        <v>703</v>
      </c>
      <c r="J21" s="81">
        <v>391</v>
      </c>
      <c r="K21" s="81">
        <v>675</v>
      </c>
      <c r="L21" s="81">
        <v>383</v>
      </c>
      <c r="M21" s="81">
        <v>634</v>
      </c>
      <c r="N21" s="30">
        <v>373</v>
      </c>
      <c r="O21" s="30">
        <v>616</v>
      </c>
      <c r="P21" s="30">
        <v>366</v>
      </c>
      <c r="Q21" s="30">
        <v>597</v>
      </c>
      <c r="R21" s="30">
        <v>354</v>
      </c>
      <c r="S21" s="30">
        <v>569</v>
      </c>
      <c r="T21" s="30">
        <v>329</v>
      </c>
      <c r="U21" s="30">
        <v>532</v>
      </c>
      <c r="V21" s="30">
        <v>308</v>
      </c>
      <c r="W21" s="30">
        <v>480</v>
      </c>
      <c r="X21" s="130">
        <v>298</v>
      </c>
      <c r="Y21" s="130">
        <v>462</v>
      </c>
      <c r="Z21" s="130">
        <v>293</v>
      </c>
      <c r="AA21" s="130">
        <v>454</v>
      </c>
      <c r="AB21" s="30">
        <v>292</v>
      </c>
      <c r="AC21" s="30">
        <v>448</v>
      </c>
      <c r="AD21" s="30">
        <v>295</v>
      </c>
      <c r="AE21" s="30">
        <v>434</v>
      </c>
      <c r="AF21" s="30" t="s">
        <v>101</v>
      </c>
    </row>
    <row r="22" spans="2:32" x14ac:dyDescent="0.2">
      <c r="B22" s="30">
        <v>26</v>
      </c>
      <c r="C22" s="30" t="s">
        <v>102</v>
      </c>
      <c r="D22" s="53">
        <v>1153</v>
      </c>
      <c r="E22" s="53">
        <v>2189</v>
      </c>
      <c r="F22" s="80">
        <v>1157</v>
      </c>
      <c r="G22" s="80">
        <v>2174</v>
      </c>
      <c r="H22" s="81">
        <v>1119</v>
      </c>
      <c r="I22" s="81">
        <v>2128</v>
      </c>
      <c r="J22" s="81">
        <v>1125</v>
      </c>
      <c r="K22" s="81">
        <v>2105</v>
      </c>
      <c r="L22" s="81">
        <v>1153</v>
      </c>
      <c r="M22" s="81">
        <v>2118</v>
      </c>
      <c r="N22" s="30">
        <v>1131</v>
      </c>
      <c r="O22" s="30">
        <v>2057</v>
      </c>
      <c r="P22" s="30">
        <v>1094</v>
      </c>
      <c r="Q22" s="30">
        <v>1973</v>
      </c>
      <c r="R22" s="30">
        <v>1069</v>
      </c>
      <c r="S22" s="30">
        <v>1939</v>
      </c>
      <c r="T22" s="30">
        <v>1070</v>
      </c>
      <c r="U22" s="30">
        <v>1882</v>
      </c>
      <c r="V22" s="30">
        <v>1046</v>
      </c>
      <c r="W22" s="30">
        <v>1788</v>
      </c>
      <c r="X22" s="130">
        <v>1012</v>
      </c>
      <c r="Y22" s="130">
        <v>1732</v>
      </c>
      <c r="Z22" s="130">
        <v>1003</v>
      </c>
      <c r="AA22" s="130">
        <v>1685</v>
      </c>
      <c r="AB22" s="30">
        <v>986</v>
      </c>
      <c r="AC22" s="30">
        <v>1627</v>
      </c>
      <c r="AD22" s="30">
        <v>954</v>
      </c>
      <c r="AE22" s="30">
        <v>1567</v>
      </c>
      <c r="AF22" s="30" t="s">
        <v>102</v>
      </c>
    </row>
    <row r="23" spans="2:32" x14ac:dyDescent="0.2">
      <c r="B23" s="30">
        <v>27</v>
      </c>
      <c r="C23" s="30" t="s">
        <v>103</v>
      </c>
      <c r="D23" s="53">
        <v>901</v>
      </c>
      <c r="E23" s="53">
        <v>1777</v>
      </c>
      <c r="F23" s="80">
        <v>916</v>
      </c>
      <c r="G23" s="80">
        <v>1807</v>
      </c>
      <c r="H23" s="81">
        <v>948</v>
      </c>
      <c r="I23" s="81">
        <v>1845</v>
      </c>
      <c r="J23" s="81">
        <v>962</v>
      </c>
      <c r="K23" s="81">
        <v>1838</v>
      </c>
      <c r="L23" s="81">
        <v>936</v>
      </c>
      <c r="M23" s="81">
        <v>1788</v>
      </c>
      <c r="N23" s="30">
        <v>941</v>
      </c>
      <c r="O23" s="30">
        <v>1762</v>
      </c>
      <c r="P23" s="30">
        <v>945</v>
      </c>
      <c r="Q23" s="30">
        <v>1744</v>
      </c>
      <c r="R23" s="30">
        <v>943</v>
      </c>
      <c r="S23" s="30">
        <v>1704</v>
      </c>
      <c r="T23" s="30">
        <v>932</v>
      </c>
      <c r="U23" s="30">
        <v>1677</v>
      </c>
      <c r="V23" s="30">
        <v>917</v>
      </c>
      <c r="W23" s="30">
        <v>1620</v>
      </c>
      <c r="X23" s="130">
        <v>897</v>
      </c>
      <c r="Y23" s="130">
        <v>1559</v>
      </c>
      <c r="Z23" s="130">
        <v>887</v>
      </c>
      <c r="AA23" s="130">
        <v>1547</v>
      </c>
      <c r="AB23" s="30">
        <v>881</v>
      </c>
      <c r="AC23" s="30">
        <v>1541</v>
      </c>
      <c r="AD23" s="30">
        <v>866</v>
      </c>
      <c r="AE23" s="30">
        <v>1482</v>
      </c>
      <c r="AF23" s="30" t="s">
        <v>103</v>
      </c>
    </row>
    <row r="24" spans="2:32" x14ac:dyDescent="0.2">
      <c r="B24" s="30">
        <v>30</v>
      </c>
      <c r="C24" s="30" t="s">
        <v>104</v>
      </c>
      <c r="D24" s="53">
        <v>9206</v>
      </c>
      <c r="E24" s="53">
        <v>17913</v>
      </c>
      <c r="F24" s="80">
        <v>9217</v>
      </c>
      <c r="G24" s="80">
        <v>17831</v>
      </c>
      <c r="H24" s="81">
        <v>9359</v>
      </c>
      <c r="I24" s="81">
        <v>17923</v>
      </c>
      <c r="J24" s="81">
        <v>9523</v>
      </c>
      <c r="K24" s="81">
        <v>18097</v>
      </c>
      <c r="L24" s="81">
        <v>9681</v>
      </c>
      <c r="M24" s="81">
        <v>18212</v>
      </c>
      <c r="N24" s="30">
        <v>9760</v>
      </c>
      <c r="O24" s="30">
        <v>18197</v>
      </c>
      <c r="P24" s="30">
        <v>9838</v>
      </c>
      <c r="Q24" s="30">
        <v>17882</v>
      </c>
      <c r="R24" s="30">
        <v>9672</v>
      </c>
      <c r="S24" s="30">
        <v>17283</v>
      </c>
      <c r="T24" s="30">
        <v>9428</v>
      </c>
      <c r="U24" s="30">
        <v>16547</v>
      </c>
      <c r="V24" s="30">
        <v>9137</v>
      </c>
      <c r="W24" s="30">
        <v>15812</v>
      </c>
      <c r="X24" s="130">
        <v>8931</v>
      </c>
      <c r="Y24" s="130">
        <v>15126</v>
      </c>
      <c r="Z24" s="130">
        <v>8844</v>
      </c>
      <c r="AA24" s="130">
        <v>14754</v>
      </c>
      <c r="AB24" s="30">
        <v>8801</v>
      </c>
      <c r="AC24" s="30">
        <v>14576</v>
      </c>
      <c r="AD24" s="30">
        <v>8633</v>
      </c>
      <c r="AE24" s="30">
        <v>14053</v>
      </c>
      <c r="AF24" s="30" t="s">
        <v>104</v>
      </c>
    </row>
    <row r="25" spans="2:32" x14ac:dyDescent="0.2">
      <c r="B25" s="30">
        <v>31</v>
      </c>
      <c r="C25" s="30" t="s">
        <v>105</v>
      </c>
      <c r="D25" s="53">
        <v>3366</v>
      </c>
      <c r="E25" s="53">
        <v>6201</v>
      </c>
      <c r="F25" s="80">
        <v>3444</v>
      </c>
      <c r="G25" s="80">
        <v>6228</v>
      </c>
      <c r="H25" s="81">
        <v>3475</v>
      </c>
      <c r="I25" s="81">
        <v>6279</v>
      </c>
      <c r="J25" s="81">
        <v>3508</v>
      </c>
      <c r="K25" s="81">
        <v>6291</v>
      </c>
      <c r="L25" s="81">
        <v>3560</v>
      </c>
      <c r="M25" s="81">
        <v>6312</v>
      </c>
      <c r="N25" s="30">
        <v>3583</v>
      </c>
      <c r="O25" s="30">
        <v>6248</v>
      </c>
      <c r="P25" s="30">
        <v>3600</v>
      </c>
      <c r="Q25" s="30">
        <v>6169</v>
      </c>
      <c r="R25" s="30">
        <v>3517</v>
      </c>
      <c r="S25" s="30">
        <v>5969</v>
      </c>
      <c r="T25" s="30">
        <v>3419</v>
      </c>
      <c r="U25" s="30">
        <v>5724</v>
      </c>
      <c r="V25" s="30">
        <v>3344</v>
      </c>
      <c r="W25" s="30">
        <v>5535</v>
      </c>
      <c r="X25" s="130">
        <v>3271</v>
      </c>
      <c r="Y25" s="130">
        <v>5322</v>
      </c>
      <c r="Z25" s="130">
        <v>3257</v>
      </c>
      <c r="AA25" s="130">
        <v>5213</v>
      </c>
      <c r="AB25" s="30">
        <v>3285</v>
      </c>
      <c r="AC25" s="30">
        <v>5209</v>
      </c>
      <c r="AD25" s="30">
        <v>3223</v>
      </c>
      <c r="AE25" s="30">
        <v>5017</v>
      </c>
      <c r="AF25" s="30" t="s">
        <v>105</v>
      </c>
    </row>
    <row r="26" spans="2:32" x14ac:dyDescent="0.2">
      <c r="B26" s="30">
        <v>32</v>
      </c>
      <c r="C26" s="30" t="s">
        <v>106</v>
      </c>
      <c r="D26" s="53">
        <v>3199</v>
      </c>
      <c r="E26" s="53">
        <v>5605</v>
      </c>
      <c r="F26" s="80">
        <v>3218</v>
      </c>
      <c r="G26" s="80">
        <v>5607</v>
      </c>
      <c r="H26" s="81">
        <v>3259</v>
      </c>
      <c r="I26" s="81">
        <v>5640</v>
      </c>
      <c r="J26" s="81">
        <v>3289</v>
      </c>
      <c r="K26" s="81">
        <v>5636</v>
      </c>
      <c r="L26" s="81">
        <v>3299</v>
      </c>
      <c r="M26" s="81">
        <v>5659</v>
      </c>
      <c r="N26" s="30">
        <v>3330</v>
      </c>
      <c r="O26" s="30">
        <v>5665</v>
      </c>
      <c r="P26" s="30">
        <v>3275</v>
      </c>
      <c r="Q26" s="30">
        <v>5523</v>
      </c>
      <c r="R26" s="30">
        <v>3282</v>
      </c>
      <c r="S26" s="30">
        <v>5451</v>
      </c>
      <c r="T26" s="30">
        <v>3167</v>
      </c>
      <c r="U26" s="30">
        <v>5179</v>
      </c>
      <c r="V26" s="30">
        <v>3066</v>
      </c>
      <c r="W26" s="30">
        <v>5014</v>
      </c>
      <c r="X26" s="130">
        <v>3026</v>
      </c>
      <c r="Y26" s="130">
        <v>4860</v>
      </c>
      <c r="Z26" s="130">
        <v>2962</v>
      </c>
      <c r="AA26" s="130">
        <v>4712</v>
      </c>
      <c r="AB26" s="30">
        <v>2919</v>
      </c>
      <c r="AC26" s="30">
        <v>4580</v>
      </c>
      <c r="AD26" s="30">
        <v>2953</v>
      </c>
      <c r="AE26" s="30">
        <v>4578</v>
      </c>
      <c r="AF26" s="30" t="s">
        <v>106</v>
      </c>
    </row>
    <row r="27" spans="2:32" x14ac:dyDescent="0.2">
      <c r="B27" s="30">
        <v>33</v>
      </c>
      <c r="C27" s="30" t="s">
        <v>107</v>
      </c>
      <c r="D27" s="53">
        <v>4108</v>
      </c>
      <c r="E27" s="53">
        <v>8497</v>
      </c>
      <c r="F27" s="80">
        <v>4151</v>
      </c>
      <c r="G27" s="80">
        <v>8463</v>
      </c>
      <c r="H27" s="81">
        <v>4213</v>
      </c>
      <c r="I27" s="81">
        <v>8472</v>
      </c>
      <c r="J27" s="81">
        <v>4258</v>
      </c>
      <c r="K27" s="81">
        <v>8400</v>
      </c>
      <c r="L27" s="81">
        <v>4319</v>
      </c>
      <c r="M27" s="81">
        <v>8401</v>
      </c>
      <c r="N27" s="30">
        <v>4388</v>
      </c>
      <c r="O27" s="30">
        <v>8408</v>
      </c>
      <c r="P27" s="30">
        <v>4387</v>
      </c>
      <c r="Q27" s="30">
        <v>8276</v>
      </c>
      <c r="R27" s="30">
        <v>4397</v>
      </c>
      <c r="S27" s="30">
        <v>8116</v>
      </c>
      <c r="T27" s="30">
        <v>4299</v>
      </c>
      <c r="U27" s="30">
        <v>7755</v>
      </c>
      <c r="V27" s="30">
        <v>4209</v>
      </c>
      <c r="W27" s="30">
        <v>7496</v>
      </c>
      <c r="X27" s="130">
        <v>4181</v>
      </c>
      <c r="Y27" s="130">
        <v>7351</v>
      </c>
      <c r="Z27" s="130">
        <v>4202</v>
      </c>
      <c r="AA27" s="130">
        <v>7224</v>
      </c>
      <c r="AB27" s="30">
        <v>4244</v>
      </c>
      <c r="AC27" s="30">
        <v>7243</v>
      </c>
      <c r="AD27" s="30">
        <v>4227</v>
      </c>
      <c r="AE27" s="30">
        <v>7118</v>
      </c>
      <c r="AF27" s="30" t="s">
        <v>107</v>
      </c>
    </row>
    <row r="28" spans="2:32" x14ac:dyDescent="0.2">
      <c r="B28" s="30">
        <v>34</v>
      </c>
      <c r="C28" s="30" t="s">
        <v>108</v>
      </c>
      <c r="D28" s="53">
        <v>2819</v>
      </c>
      <c r="E28" s="53">
        <v>5189</v>
      </c>
      <c r="F28" s="80">
        <v>2849</v>
      </c>
      <c r="G28" s="80">
        <v>5191</v>
      </c>
      <c r="H28" s="81">
        <v>2867</v>
      </c>
      <c r="I28" s="81">
        <v>5204</v>
      </c>
      <c r="J28" s="81">
        <v>2884</v>
      </c>
      <c r="K28" s="81">
        <v>5185</v>
      </c>
      <c r="L28" s="81">
        <v>2914</v>
      </c>
      <c r="M28" s="81">
        <v>5199</v>
      </c>
      <c r="N28" s="30">
        <v>2906</v>
      </c>
      <c r="O28" s="30">
        <v>5104</v>
      </c>
      <c r="P28" s="30">
        <v>2877</v>
      </c>
      <c r="Q28" s="30">
        <v>4979</v>
      </c>
      <c r="R28" s="30">
        <v>2846</v>
      </c>
      <c r="S28" s="30">
        <v>4832</v>
      </c>
      <c r="T28" s="30">
        <v>2767</v>
      </c>
      <c r="U28" s="30">
        <v>4640</v>
      </c>
      <c r="V28" s="30">
        <v>2710</v>
      </c>
      <c r="W28" s="30">
        <v>4406</v>
      </c>
      <c r="X28" s="130">
        <v>2610</v>
      </c>
      <c r="Y28" s="130">
        <v>4247</v>
      </c>
      <c r="Z28" s="130">
        <v>2554</v>
      </c>
      <c r="AA28" s="130">
        <v>4058</v>
      </c>
      <c r="AB28" s="30">
        <v>2555</v>
      </c>
      <c r="AC28" s="30">
        <v>4001</v>
      </c>
      <c r="AD28" s="30">
        <v>2479</v>
      </c>
      <c r="AE28" s="30">
        <v>3803</v>
      </c>
      <c r="AF28" s="30" t="s">
        <v>108</v>
      </c>
    </row>
    <row r="29" spans="2:32" x14ac:dyDescent="0.2">
      <c r="B29" s="30">
        <v>35</v>
      </c>
      <c r="C29" s="30" t="s">
        <v>109</v>
      </c>
      <c r="D29" s="53">
        <v>1707</v>
      </c>
      <c r="E29" s="53">
        <v>3350</v>
      </c>
      <c r="F29" s="80">
        <v>1670</v>
      </c>
      <c r="G29" s="80">
        <v>3247</v>
      </c>
      <c r="H29" s="81">
        <v>1655</v>
      </c>
      <c r="I29" s="81">
        <v>3159</v>
      </c>
      <c r="J29" s="81">
        <v>1623</v>
      </c>
      <c r="K29" s="81">
        <v>3054</v>
      </c>
      <c r="L29" s="81">
        <v>1573</v>
      </c>
      <c r="M29" s="81">
        <v>2899</v>
      </c>
      <c r="N29" s="30">
        <v>1551</v>
      </c>
      <c r="O29" s="30">
        <v>2846</v>
      </c>
      <c r="P29" s="30">
        <v>1499</v>
      </c>
      <c r="Q29" s="30">
        <v>2713</v>
      </c>
      <c r="R29" s="30">
        <v>1456</v>
      </c>
      <c r="S29" s="30">
        <v>2620</v>
      </c>
      <c r="T29" s="30">
        <v>1416</v>
      </c>
      <c r="U29" s="30">
        <v>2465</v>
      </c>
      <c r="V29" s="30">
        <v>1352</v>
      </c>
      <c r="W29" s="30">
        <v>2300</v>
      </c>
      <c r="X29" s="130">
        <v>1329</v>
      </c>
      <c r="Y29" s="130">
        <v>2197</v>
      </c>
      <c r="Z29" s="130">
        <v>1275</v>
      </c>
      <c r="AA29" s="130">
        <v>2102</v>
      </c>
      <c r="AB29" s="30">
        <v>1254</v>
      </c>
      <c r="AC29" s="30">
        <v>2046</v>
      </c>
      <c r="AD29" s="30">
        <v>1214</v>
      </c>
      <c r="AE29" s="30">
        <v>1953</v>
      </c>
      <c r="AF29" s="30" t="s">
        <v>109</v>
      </c>
    </row>
    <row r="30" spans="2:32" x14ac:dyDescent="0.2">
      <c r="B30" s="30">
        <v>36</v>
      </c>
      <c r="C30" s="30" t="s">
        <v>110</v>
      </c>
      <c r="D30" s="53">
        <v>3054</v>
      </c>
      <c r="E30" s="53">
        <v>5945</v>
      </c>
      <c r="F30" s="80">
        <v>2974</v>
      </c>
      <c r="G30" s="80">
        <v>5749</v>
      </c>
      <c r="H30" s="81">
        <v>2971</v>
      </c>
      <c r="I30" s="81">
        <v>5756</v>
      </c>
      <c r="J30" s="81">
        <v>2932</v>
      </c>
      <c r="K30" s="81">
        <v>5649</v>
      </c>
      <c r="L30" s="81">
        <v>2888</v>
      </c>
      <c r="M30" s="81">
        <v>5508</v>
      </c>
      <c r="N30" s="30">
        <v>2802</v>
      </c>
      <c r="O30" s="30">
        <v>5243</v>
      </c>
      <c r="P30" s="30">
        <v>2713</v>
      </c>
      <c r="Q30" s="30">
        <v>5022</v>
      </c>
      <c r="R30" s="30">
        <v>2662</v>
      </c>
      <c r="S30" s="30">
        <v>4831</v>
      </c>
      <c r="T30" s="30">
        <v>2572</v>
      </c>
      <c r="U30" s="30">
        <v>4557</v>
      </c>
      <c r="V30" s="30">
        <v>2520</v>
      </c>
      <c r="W30" s="30">
        <v>4389</v>
      </c>
      <c r="X30" s="130">
        <v>2448</v>
      </c>
      <c r="Y30" s="130">
        <v>4142</v>
      </c>
      <c r="Z30" s="130">
        <v>2437</v>
      </c>
      <c r="AA30" s="130">
        <v>4105</v>
      </c>
      <c r="AB30" s="30">
        <v>2483</v>
      </c>
      <c r="AC30" s="30">
        <v>4116</v>
      </c>
      <c r="AD30" s="30">
        <v>2476</v>
      </c>
      <c r="AE30" s="30">
        <v>4036</v>
      </c>
      <c r="AF30" s="30" t="s">
        <v>110</v>
      </c>
    </row>
    <row r="31" spans="2:32" x14ac:dyDescent="0.2">
      <c r="B31" s="30">
        <v>37</v>
      </c>
      <c r="C31" s="30" t="s">
        <v>111</v>
      </c>
      <c r="D31" s="53">
        <v>1148</v>
      </c>
      <c r="E31" s="53">
        <v>2175</v>
      </c>
      <c r="F31" s="80">
        <v>1084</v>
      </c>
      <c r="G31" s="80">
        <v>2038</v>
      </c>
      <c r="H31" s="81">
        <v>1067</v>
      </c>
      <c r="I31" s="81">
        <v>1990</v>
      </c>
      <c r="J31" s="81">
        <v>1043</v>
      </c>
      <c r="K31" s="81">
        <v>1938</v>
      </c>
      <c r="L31" s="81">
        <v>1029</v>
      </c>
      <c r="M31" s="81">
        <v>1879</v>
      </c>
      <c r="N31" s="30">
        <v>1015</v>
      </c>
      <c r="O31" s="30">
        <v>1819</v>
      </c>
      <c r="P31" s="30">
        <v>997</v>
      </c>
      <c r="Q31" s="30">
        <v>1777</v>
      </c>
      <c r="R31" s="30">
        <v>969</v>
      </c>
      <c r="S31" s="30">
        <v>1712</v>
      </c>
      <c r="T31" s="30">
        <v>938</v>
      </c>
      <c r="U31" s="30">
        <v>1630</v>
      </c>
      <c r="V31" s="30">
        <v>922</v>
      </c>
      <c r="W31" s="30">
        <v>1577</v>
      </c>
      <c r="X31" s="130">
        <v>884</v>
      </c>
      <c r="Y31" s="130">
        <v>1497</v>
      </c>
      <c r="Z31" s="130">
        <v>859</v>
      </c>
      <c r="AA31" s="130">
        <v>1434</v>
      </c>
      <c r="AB31" s="30">
        <v>840</v>
      </c>
      <c r="AC31" s="30">
        <v>1387</v>
      </c>
      <c r="AD31" s="30">
        <v>823</v>
      </c>
      <c r="AE31" s="30">
        <v>1336</v>
      </c>
      <c r="AF31" s="30" t="s">
        <v>111</v>
      </c>
    </row>
    <row r="32" spans="2:32" x14ac:dyDescent="0.2">
      <c r="B32" s="30">
        <v>38</v>
      </c>
      <c r="C32" s="30" t="s">
        <v>112</v>
      </c>
      <c r="D32" s="53">
        <v>156</v>
      </c>
      <c r="E32" s="53">
        <v>284</v>
      </c>
      <c r="F32" s="80">
        <v>150</v>
      </c>
      <c r="G32" s="80">
        <v>262</v>
      </c>
      <c r="H32" s="81">
        <v>144</v>
      </c>
      <c r="I32" s="81">
        <v>245</v>
      </c>
      <c r="J32" s="81">
        <v>145</v>
      </c>
      <c r="K32" s="81">
        <v>249</v>
      </c>
      <c r="L32" s="81">
        <v>141</v>
      </c>
      <c r="M32" s="81">
        <v>244</v>
      </c>
      <c r="N32" s="30">
        <v>142</v>
      </c>
      <c r="O32" s="30">
        <v>244</v>
      </c>
      <c r="P32" s="30">
        <v>138</v>
      </c>
      <c r="Q32" s="30">
        <v>224</v>
      </c>
      <c r="R32" s="30">
        <v>132</v>
      </c>
      <c r="S32" s="30">
        <v>220</v>
      </c>
      <c r="T32" s="30">
        <v>130</v>
      </c>
      <c r="U32" s="30">
        <v>210</v>
      </c>
      <c r="V32" s="30">
        <v>126</v>
      </c>
      <c r="W32" s="30">
        <v>203</v>
      </c>
      <c r="X32" s="130">
        <v>130</v>
      </c>
      <c r="Y32" s="130">
        <v>202</v>
      </c>
      <c r="Z32" s="130">
        <v>123</v>
      </c>
      <c r="AA32" s="130">
        <v>189</v>
      </c>
      <c r="AB32" s="30">
        <v>126</v>
      </c>
      <c r="AC32" s="30">
        <v>194</v>
      </c>
      <c r="AD32" s="30">
        <v>125</v>
      </c>
      <c r="AE32" s="30">
        <v>186</v>
      </c>
      <c r="AF32" s="30" t="s">
        <v>112</v>
      </c>
    </row>
    <row r="33" spans="2:32" x14ac:dyDescent="0.2">
      <c r="B33" s="30">
        <v>40</v>
      </c>
      <c r="C33" s="30" t="s">
        <v>113</v>
      </c>
      <c r="D33" s="53">
        <v>336</v>
      </c>
      <c r="E33" s="53">
        <v>641</v>
      </c>
      <c r="F33" s="80">
        <v>326</v>
      </c>
      <c r="G33" s="80">
        <v>632</v>
      </c>
      <c r="H33" s="81">
        <v>317</v>
      </c>
      <c r="I33" s="81">
        <v>605</v>
      </c>
      <c r="J33" s="81">
        <v>339</v>
      </c>
      <c r="K33" s="81">
        <v>637</v>
      </c>
      <c r="L33" s="81">
        <v>334</v>
      </c>
      <c r="M33" s="81">
        <v>631</v>
      </c>
      <c r="N33" s="30">
        <v>318</v>
      </c>
      <c r="O33" s="30">
        <v>594</v>
      </c>
      <c r="P33" s="30">
        <v>316</v>
      </c>
      <c r="Q33" s="30">
        <v>597</v>
      </c>
      <c r="R33" s="30">
        <v>298</v>
      </c>
      <c r="S33" s="30">
        <v>556</v>
      </c>
      <c r="T33" s="30">
        <v>292</v>
      </c>
      <c r="U33" s="30">
        <v>539</v>
      </c>
      <c r="V33" s="30">
        <v>281</v>
      </c>
      <c r="W33" s="30">
        <v>499</v>
      </c>
      <c r="X33" s="130">
        <v>276</v>
      </c>
      <c r="Y33" s="130">
        <v>490</v>
      </c>
      <c r="Z33" s="130">
        <v>274</v>
      </c>
      <c r="AA33" s="130">
        <v>477</v>
      </c>
      <c r="AB33" s="30">
        <v>273</v>
      </c>
      <c r="AC33" s="30">
        <v>478</v>
      </c>
      <c r="AD33" s="30">
        <v>263</v>
      </c>
      <c r="AE33" s="30">
        <v>459</v>
      </c>
      <c r="AF33" s="30" t="s">
        <v>113</v>
      </c>
    </row>
    <row r="34" spans="2:32" x14ac:dyDescent="0.2">
      <c r="B34" s="30">
        <v>41</v>
      </c>
      <c r="C34" s="30" t="s">
        <v>114</v>
      </c>
      <c r="D34" s="53">
        <v>101</v>
      </c>
      <c r="E34" s="53">
        <v>172</v>
      </c>
      <c r="F34" s="80">
        <v>98</v>
      </c>
      <c r="G34" s="80">
        <v>170</v>
      </c>
      <c r="H34" s="81">
        <v>88</v>
      </c>
      <c r="I34" s="81">
        <v>150</v>
      </c>
      <c r="J34" s="81">
        <v>89</v>
      </c>
      <c r="K34" s="81">
        <v>147</v>
      </c>
      <c r="L34" s="81">
        <v>74</v>
      </c>
      <c r="M34" s="81">
        <v>118</v>
      </c>
      <c r="N34" s="30">
        <v>73</v>
      </c>
      <c r="O34" s="30">
        <v>120</v>
      </c>
      <c r="P34" s="30">
        <v>72</v>
      </c>
      <c r="Q34" s="30">
        <v>118</v>
      </c>
      <c r="R34" s="30">
        <v>64</v>
      </c>
      <c r="S34" s="30">
        <v>108</v>
      </c>
      <c r="T34" s="30">
        <v>58</v>
      </c>
      <c r="U34" s="30">
        <v>100</v>
      </c>
      <c r="V34" s="30">
        <v>57</v>
      </c>
      <c r="W34" s="30">
        <v>88</v>
      </c>
      <c r="X34" s="130">
        <v>55</v>
      </c>
      <c r="Y34" s="130">
        <v>85</v>
      </c>
      <c r="Z34" s="130">
        <v>52</v>
      </c>
      <c r="AA34" s="130">
        <v>79</v>
      </c>
      <c r="AB34" s="30">
        <v>51</v>
      </c>
      <c r="AC34" s="30">
        <v>78</v>
      </c>
      <c r="AD34" s="30">
        <v>49</v>
      </c>
      <c r="AE34" s="30">
        <v>73</v>
      </c>
      <c r="AF34" s="30" t="s">
        <v>114</v>
      </c>
    </row>
    <row r="35" spans="2:32" x14ac:dyDescent="0.2">
      <c r="B35" s="30">
        <v>43</v>
      </c>
      <c r="C35" s="30" t="s">
        <v>115</v>
      </c>
      <c r="D35" s="53">
        <v>828</v>
      </c>
      <c r="E35" s="53">
        <v>1454</v>
      </c>
      <c r="F35" s="80">
        <v>781</v>
      </c>
      <c r="G35" s="80">
        <v>1364</v>
      </c>
      <c r="H35" s="81">
        <v>767</v>
      </c>
      <c r="I35" s="81">
        <v>1307</v>
      </c>
      <c r="J35" s="81">
        <v>779</v>
      </c>
      <c r="K35" s="81">
        <v>1318</v>
      </c>
      <c r="L35" s="81">
        <v>749</v>
      </c>
      <c r="M35" s="81">
        <v>1255</v>
      </c>
      <c r="N35" s="30">
        <v>714</v>
      </c>
      <c r="O35" s="30">
        <v>1195</v>
      </c>
      <c r="P35" s="30">
        <v>692</v>
      </c>
      <c r="Q35" s="30">
        <v>1125</v>
      </c>
      <c r="R35" s="30">
        <v>649</v>
      </c>
      <c r="S35" s="30">
        <v>1059</v>
      </c>
      <c r="T35" s="30">
        <v>621</v>
      </c>
      <c r="U35" s="30">
        <v>1001</v>
      </c>
      <c r="V35" s="30">
        <v>609</v>
      </c>
      <c r="W35" s="30">
        <v>965</v>
      </c>
      <c r="X35" s="130">
        <v>593</v>
      </c>
      <c r="Y35" s="130">
        <v>924</v>
      </c>
      <c r="Z35" s="130">
        <v>560</v>
      </c>
      <c r="AA35" s="130">
        <v>872</v>
      </c>
      <c r="AB35" s="30">
        <v>566</v>
      </c>
      <c r="AC35" s="30">
        <v>868</v>
      </c>
      <c r="AD35" s="30">
        <v>539</v>
      </c>
      <c r="AE35" s="30">
        <v>826</v>
      </c>
      <c r="AF35" s="30" t="s">
        <v>115</v>
      </c>
    </row>
    <row r="36" spans="2:32" x14ac:dyDescent="0.2">
      <c r="B36" s="30">
        <v>44</v>
      </c>
      <c r="C36" s="30" t="s">
        <v>116</v>
      </c>
      <c r="D36" s="53">
        <v>232</v>
      </c>
      <c r="E36" s="53">
        <v>354</v>
      </c>
      <c r="F36" s="80">
        <v>230</v>
      </c>
      <c r="G36" s="80">
        <v>345</v>
      </c>
      <c r="H36" s="81">
        <v>216</v>
      </c>
      <c r="I36" s="81">
        <v>314</v>
      </c>
      <c r="J36" s="81">
        <v>216</v>
      </c>
      <c r="K36" s="81">
        <v>323</v>
      </c>
      <c r="L36" s="81">
        <v>220</v>
      </c>
      <c r="M36" s="81">
        <v>324</v>
      </c>
      <c r="N36" s="30">
        <v>211</v>
      </c>
      <c r="O36" s="30">
        <v>314</v>
      </c>
      <c r="P36" s="30">
        <v>199</v>
      </c>
      <c r="Q36" s="30">
        <v>299</v>
      </c>
      <c r="R36" s="30">
        <v>195</v>
      </c>
      <c r="S36" s="30">
        <v>294</v>
      </c>
      <c r="T36" s="30">
        <v>186</v>
      </c>
      <c r="U36" s="30">
        <v>275</v>
      </c>
      <c r="V36" s="30">
        <v>183</v>
      </c>
      <c r="W36" s="30">
        <v>259</v>
      </c>
      <c r="X36" s="130">
        <v>171</v>
      </c>
      <c r="Y36" s="130">
        <v>240</v>
      </c>
      <c r="Z36" s="130">
        <v>158</v>
      </c>
      <c r="AA36" s="130">
        <v>228</v>
      </c>
      <c r="AB36" s="30">
        <v>155</v>
      </c>
      <c r="AC36" s="30">
        <v>223</v>
      </c>
      <c r="AD36" s="30">
        <v>158</v>
      </c>
      <c r="AE36" s="30">
        <v>223</v>
      </c>
      <c r="AF36" s="30" t="s">
        <v>116</v>
      </c>
    </row>
    <row r="37" spans="2:32" x14ac:dyDescent="0.2">
      <c r="B37" s="30">
        <v>45</v>
      </c>
      <c r="C37" s="30" t="s">
        <v>117</v>
      </c>
      <c r="D37" s="53">
        <v>126</v>
      </c>
      <c r="E37" s="53">
        <v>206</v>
      </c>
      <c r="F37" s="80">
        <v>129</v>
      </c>
      <c r="G37" s="80">
        <v>206</v>
      </c>
      <c r="H37" s="81">
        <v>124</v>
      </c>
      <c r="I37" s="81">
        <v>198</v>
      </c>
      <c r="J37" s="81">
        <v>121</v>
      </c>
      <c r="K37" s="81">
        <v>194</v>
      </c>
      <c r="L37" s="81">
        <v>118</v>
      </c>
      <c r="M37" s="81">
        <v>185</v>
      </c>
      <c r="N37" s="30">
        <v>112</v>
      </c>
      <c r="O37" s="30">
        <v>169</v>
      </c>
      <c r="P37" s="30">
        <v>107</v>
      </c>
      <c r="Q37" s="30">
        <v>162</v>
      </c>
      <c r="R37" s="30">
        <v>105</v>
      </c>
      <c r="S37" s="30">
        <v>154</v>
      </c>
      <c r="T37" s="30">
        <v>103</v>
      </c>
      <c r="U37" s="30">
        <v>141</v>
      </c>
      <c r="V37" s="30">
        <v>98</v>
      </c>
      <c r="W37" s="30">
        <v>134</v>
      </c>
      <c r="X37" s="130">
        <v>92</v>
      </c>
      <c r="Y37" s="130">
        <v>124</v>
      </c>
      <c r="Z37" s="130">
        <v>86</v>
      </c>
      <c r="AA37" s="130">
        <v>112</v>
      </c>
      <c r="AB37" s="30">
        <v>87</v>
      </c>
      <c r="AC37" s="30">
        <v>113</v>
      </c>
      <c r="AD37" s="30">
        <v>72</v>
      </c>
      <c r="AE37" s="30">
        <v>93</v>
      </c>
      <c r="AF37" s="30" t="s">
        <v>117</v>
      </c>
    </row>
    <row r="38" spans="2:32" x14ac:dyDescent="0.2">
      <c r="B38" s="30">
        <v>46</v>
      </c>
      <c r="C38" s="30" t="s">
        <v>118</v>
      </c>
      <c r="D38" s="53">
        <v>376</v>
      </c>
      <c r="E38" s="53">
        <v>598</v>
      </c>
      <c r="F38" s="80">
        <v>368</v>
      </c>
      <c r="G38" s="80">
        <v>595</v>
      </c>
      <c r="H38" s="81">
        <v>360</v>
      </c>
      <c r="I38" s="81">
        <v>565</v>
      </c>
      <c r="J38" s="81">
        <v>346</v>
      </c>
      <c r="K38" s="81">
        <v>535</v>
      </c>
      <c r="L38" s="81">
        <v>340</v>
      </c>
      <c r="M38" s="81">
        <v>527</v>
      </c>
      <c r="N38" s="30">
        <v>332</v>
      </c>
      <c r="O38" s="30">
        <v>507</v>
      </c>
      <c r="P38" s="30">
        <v>325</v>
      </c>
      <c r="Q38" s="30">
        <v>507</v>
      </c>
      <c r="R38" s="30">
        <v>307</v>
      </c>
      <c r="S38" s="30">
        <v>470</v>
      </c>
      <c r="T38" s="30">
        <v>289</v>
      </c>
      <c r="U38" s="30">
        <v>447</v>
      </c>
      <c r="V38" s="30">
        <v>269</v>
      </c>
      <c r="W38" s="30">
        <v>407</v>
      </c>
      <c r="X38" s="130">
        <v>257</v>
      </c>
      <c r="Y38" s="130">
        <v>377</v>
      </c>
      <c r="Z38" s="130">
        <v>258</v>
      </c>
      <c r="AA38" s="130">
        <v>373</v>
      </c>
      <c r="AB38" s="30">
        <v>254</v>
      </c>
      <c r="AC38" s="30">
        <v>365</v>
      </c>
      <c r="AD38" s="30">
        <v>243</v>
      </c>
      <c r="AE38" s="30">
        <v>343</v>
      </c>
      <c r="AF38" s="30" t="s">
        <v>118</v>
      </c>
    </row>
    <row r="39" spans="2:32" x14ac:dyDescent="0.2">
      <c r="B39" s="30">
        <v>47</v>
      </c>
      <c r="C39" s="30" t="s">
        <v>119</v>
      </c>
      <c r="D39" s="53">
        <v>505</v>
      </c>
      <c r="E39" s="53">
        <v>885</v>
      </c>
      <c r="F39" s="80">
        <v>486</v>
      </c>
      <c r="G39" s="80">
        <v>841</v>
      </c>
      <c r="H39" s="81">
        <v>463</v>
      </c>
      <c r="I39" s="81">
        <v>798</v>
      </c>
      <c r="J39" s="81">
        <v>464</v>
      </c>
      <c r="K39" s="81">
        <v>798</v>
      </c>
      <c r="L39" s="81">
        <v>466</v>
      </c>
      <c r="M39" s="81">
        <v>787</v>
      </c>
      <c r="N39" s="30">
        <v>458</v>
      </c>
      <c r="O39" s="30">
        <v>772</v>
      </c>
      <c r="P39" s="30">
        <v>436</v>
      </c>
      <c r="Q39" s="30">
        <v>733</v>
      </c>
      <c r="R39" s="30">
        <v>413</v>
      </c>
      <c r="S39" s="30">
        <v>678</v>
      </c>
      <c r="T39" s="30">
        <v>376</v>
      </c>
      <c r="U39" s="30">
        <v>598</v>
      </c>
      <c r="V39" s="30">
        <v>360</v>
      </c>
      <c r="W39" s="30">
        <v>558</v>
      </c>
      <c r="X39" s="130">
        <v>355</v>
      </c>
      <c r="Y39" s="130">
        <v>541</v>
      </c>
      <c r="Z39" s="130">
        <v>351</v>
      </c>
      <c r="AA39" s="130">
        <v>531</v>
      </c>
      <c r="AB39" s="30">
        <v>359</v>
      </c>
      <c r="AC39" s="30">
        <v>522</v>
      </c>
      <c r="AD39" s="30">
        <v>327</v>
      </c>
      <c r="AE39" s="30">
        <v>466</v>
      </c>
      <c r="AF39" s="30" t="s">
        <v>119</v>
      </c>
    </row>
    <row r="40" spans="2:32" x14ac:dyDescent="0.2">
      <c r="B40" s="30">
        <v>50</v>
      </c>
      <c r="C40" s="30" t="s">
        <v>120</v>
      </c>
      <c r="D40" s="53">
        <v>5294</v>
      </c>
      <c r="E40" s="53">
        <v>10758</v>
      </c>
      <c r="F40" s="80">
        <v>5317</v>
      </c>
      <c r="G40" s="80">
        <v>10687</v>
      </c>
      <c r="H40" s="81">
        <v>5400</v>
      </c>
      <c r="I40" s="81">
        <v>10816</v>
      </c>
      <c r="J40" s="81">
        <v>5429</v>
      </c>
      <c r="K40" s="81">
        <v>10766</v>
      </c>
      <c r="L40" s="81">
        <v>5428</v>
      </c>
      <c r="M40" s="81">
        <v>10729</v>
      </c>
      <c r="N40" s="30">
        <v>5449</v>
      </c>
      <c r="O40" s="30">
        <v>10560</v>
      </c>
      <c r="P40" s="30">
        <v>5448</v>
      </c>
      <c r="Q40" s="30">
        <v>10409</v>
      </c>
      <c r="R40" s="30">
        <v>5347</v>
      </c>
      <c r="S40" s="30">
        <v>10100</v>
      </c>
      <c r="T40" s="30">
        <v>5243</v>
      </c>
      <c r="U40" s="30">
        <v>9759</v>
      </c>
      <c r="V40" s="30">
        <v>5137</v>
      </c>
      <c r="W40" s="30">
        <v>9392</v>
      </c>
      <c r="X40" s="130">
        <v>5017</v>
      </c>
      <c r="Y40" s="130">
        <v>8986</v>
      </c>
      <c r="Z40" s="130">
        <v>4910</v>
      </c>
      <c r="AA40" s="130">
        <v>8687</v>
      </c>
      <c r="AB40" s="30">
        <v>4885</v>
      </c>
      <c r="AC40" s="30">
        <v>8501</v>
      </c>
      <c r="AD40" s="30">
        <v>4727</v>
      </c>
      <c r="AE40" s="30">
        <v>8116</v>
      </c>
      <c r="AF40" s="30" t="s">
        <v>120</v>
      </c>
    </row>
    <row r="41" spans="2:32" x14ac:dyDescent="0.2">
      <c r="B41" s="30">
        <v>51</v>
      </c>
      <c r="C41" s="30" t="s">
        <v>121</v>
      </c>
      <c r="D41" s="53">
        <v>5696</v>
      </c>
      <c r="E41" s="53">
        <v>11042</v>
      </c>
      <c r="F41" s="80">
        <v>5743</v>
      </c>
      <c r="G41" s="80">
        <v>10978</v>
      </c>
      <c r="H41" s="81">
        <v>5747</v>
      </c>
      <c r="I41" s="81">
        <v>10877</v>
      </c>
      <c r="J41" s="81">
        <v>5760</v>
      </c>
      <c r="K41" s="81">
        <v>10798</v>
      </c>
      <c r="L41" s="81">
        <v>5734</v>
      </c>
      <c r="M41" s="81">
        <v>10671</v>
      </c>
      <c r="N41" s="30">
        <v>5651</v>
      </c>
      <c r="O41" s="30">
        <v>10414</v>
      </c>
      <c r="P41" s="30">
        <v>5541</v>
      </c>
      <c r="Q41" s="30">
        <v>10073</v>
      </c>
      <c r="R41" s="30">
        <v>5438</v>
      </c>
      <c r="S41" s="30">
        <v>9650</v>
      </c>
      <c r="T41" s="30">
        <v>5234</v>
      </c>
      <c r="U41" s="30">
        <v>9067</v>
      </c>
      <c r="V41" s="30">
        <v>5080</v>
      </c>
      <c r="W41" s="30">
        <v>8715</v>
      </c>
      <c r="X41" s="130">
        <v>4978</v>
      </c>
      <c r="Y41" s="130">
        <v>8425</v>
      </c>
      <c r="Z41" s="130">
        <v>4872</v>
      </c>
      <c r="AA41" s="130">
        <v>8147</v>
      </c>
      <c r="AB41" s="30">
        <v>4915</v>
      </c>
      <c r="AC41" s="30">
        <v>8136</v>
      </c>
      <c r="AD41" s="30">
        <v>4800</v>
      </c>
      <c r="AE41" s="30">
        <v>7882</v>
      </c>
      <c r="AF41" s="30" t="s">
        <v>121</v>
      </c>
    </row>
    <row r="42" spans="2:32" x14ac:dyDescent="0.2">
      <c r="R42">
        <f>SUM(R3:R41)</f>
        <v>204841</v>
      </c>
      <c r="T42">
        <f>SUM(T3:T41)</f>
        <v>198724</v>
      </c>
      <c r="V42">
        <f>SUM(V3:V41)</f>
        <v>193436</v>
      </c>
      <c r="X42">
        <f t="shared" ref="X42:AC42" si="0">SUM(X3:X41)</f>
        <v>188162</v>
      </c>
      <c r="Y42">
        <f t="shared" si="0"/>
        <v>307617</v>
      </c>
      <c r="Z42">
        <f t="shared" si="0"/>
        <v>184746</v>
      </c>
      <c r="AA42">
        <f t="shared" si="0"/>
        <v>298185</v>
      </c>
      <c r="AB42">
        <f t="shared" si="0"/>
        <v>184533</v>
      </c>
      <c r="AC42">
        <f t="shared" si="0"/>
        <v>294541</v>
      </c>
      <c r="AD42">
        <f t="shared" ref="AD42:AE42" si="1">SUM(AD3:AD41)</f>
        <v>181719</v>
      </c>
      <c r="AE42">
        <f t="shared" si="1"/>
        <v>286090</v>
      </c>
    </row>
  </sheetData>
  <mergeCells count="14">
    <mergeCell ref="AD2:AE2"/>
    <mergeCell ref="AB2:AC2"/>
    <mergeCell ref="Z2:AA2"/>
    <mergeCell ref="X2:Y2"/>
    <mergeCell ref="V2:W2"/>
    <mergeCell ref="T2:U2"/>
    <mergeCell ref="R2:S2"/>
    <mergeCell ref="P2:Q2"/>
    <mergeCell ref="N2:O2"/>
    <mergeCell ref="D2:E2"/>
    <mergeCell ref="F2:G2"/>
    <mergeCell ref="H2:I2"/>
    <mergeCell ref="J2:K2"/>
    <mergeCell ref="L2:M2"/>
  </mergeCells>
  <phoneticPr fontId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EFEDD-E712-4799-B40C-FDEEF4AE0B42}">
  <sheetPr codeName="Sheet19"/>
  <dimension ref="A1:GR40"/>
  <sheetViews>
    <sheetView topLeftCell="FZ1" workbookViewId="0">
      <selection activeCell="AD40" sqref="AD2:AD40"/>
    </sheetView>
  </sheetViews>
  <sheetFormatPr defaultRowHeight="13.2" x14ac:dyDescent="0.2"/>
  <cols>
    <col min="1" max="1" width="13.6640625" bestFit="1" customWidth="1"/>
    <col min="2" max="3" width="11.5546875" bestFit="1" customWidth="1"/>
    <col min="5" max="6" width="12.21875" bestFit="1" customWidth="1"/>
    <col min="7" max="7" width="11.109375" bestFit="1" customWidth="1"/>
    <col min="8" max="8" width="12.21875" bestFit="1" customWidth="1"/>
    <col min="13" max="13" width="12.21875" bestFit="1" customWidth="1"/>
    <col min="15" max="15" width="13.44140625" bestFit="1" customWidth="1"/>
    <col min="16" max="17" width="11.109375" bestFit="1" customWidth="1"/>
    <col min="18" max="18" width="12.21875" bestFit="1" customWidth="1"/>
    <col min="19" max="19" width="10" bestFit="1" customWidth="1"/>
    <col min="20" max="20" width="12.21875" bestFit="1" customWidth="1"/>
    <col min="23" max="23" width="13.44140625" bestFit="1" customWidth="1"/>
    <col min="25" max="25" width="12.21875" bestFit="1" customWidth="1"/>
    <col min="26" max="26" width="11.109375" bestFit="1" customWidth="1"/>
    <col min="27" max="29" width="11.5546875" bestFit="1" customWidth="1"/>
  </cols>
  <sheetData>
    <row r="1" spans="1:200" s="34" customFormat="1" x14ac:dyDescent="0.2">
      <c r="A1" s="34" t="s">
        <v>328</v>
      </c>
      <c r="B1" s="34" t="s">
        <v>329</v>
      </c>
      <c r="C1" s="34" t="s">
        <v>18</v>
      </c>
      <c r="D1" s="34" t="s">
        <v>19</v>
      </c>
      <c r="E1" s="34" t="s">
        <v>333</v>
      </c>
      <c r="F1" s="34" t="s">
        <v>334</v>
      </c>
      <c r="G1" s="34" t="s">
        <v>335</v>
      </c>
      <c r="H1" s="34" t="s">
        <v>336</v>
      </c>
      <c r="I1" s="34" t="s">
        <v>337</v>
      </c>
      <c r="J1" s="34" t="s">
        <v>338</v>
      </c>
      <c r="K1" s="34" t="s">
        <v>339</v>
      </c>
      <c r="L1" s="34" t="s">
        <v>340</v>
      </c>
      <c r="M1" s="34" t="s">
        <v>341</v>
      </c>
      <c r="N1" s="34" t="s">
        <v>342</v>
      </c>
      <c r="O1" s="34" t="s">
        <v>343</v>
      </c>
      <c r="P1" s="34" t="s">
        <v>344</v>
      </c>
      <c r="Q1" s="34" t="s">
        <v>345</v>
      </c>
      <c r="R1" s="34" t="s">
        <v>346</v>
      </c>
      <c r="S1" s="34" t="s">
        <v>347</v>
      </c>
      <c r="T1" s="34" t="s">
        <v>348</v>
      </c>
      <c r="U1" s="34" t="s">
        <v>349</v>
      </c>
      <c r="V1" s="34" t="s">
        <v>350</v>
      </c>
      <c r="W1" s="34" t="s">
        <v>351</v>
      </c>
      <c r="X1" s="34" t="s">
        <v>352</v>
      </c>
      <c r="Y1" s="34" t="s">
        <v>353</v>
      </c>
      <c r="Z1" s="34" t="s">
        <v>354</v>
      </c>
      <c r="AA1" s="34" t="s">
        <v>355</v>
      </c>
      <c r="AB1" s="34" t="s">
        <v>356</v>
      </c>
      <c r="AC1" s="34" t="s">
        <v>357</v>
      </c>
      <c r="AD1" s="161" t="s">
        <v>20</v>
      </c>
      <c r="AE1" s="34" t="s">
        <v>358</v>
      </c>
      <c r="AF1" s="34" t="s">
        <v>359</v>
      </c>
      <c r="AG1" s="34" t="s">
        <v>360</v>
      </c>
      <c r="AH1" s="161" t="s">
        <v>21</v>
      </c>
      <c r="AI1" s="34" t="s">
        <v>361</v>
      </c>
      <c r="AJ1" s="34" t="s">
        <v>362</v>
      </c>
      <c r="AK1" s="34" t="s">
        <v>363</v>
      </c>
      <c r="AL1" s="34" t="s">
        <v>364</v>
      </c>
      <c r="AM1" s="34" t="s">
        <v>365</v>
      </c>
      <c r="AN1" s="34" t="s">
        <v>366</v>
      </c>
      <c r="AO1" s="34" t="s">
        <v>367</v>
      </c>
      <c r="AP1" s="34" t="s">
        <v>368</v>
      </c>
      <c r="AQ1" s="34" t="s">
        <v>369</v>
      </c>
      <c r="AR1" s="34" t="s">
        <v>370</v>
      </c>
      <c r="AS1" s="34" t="s">
        <v>371</v>
      </c>
      <c r="AT1" s="34" t="s">
        <v>372</v>
      </c>
      <c r="AU1" s="34" t="s">
        <v>373</v>
      </c>
      <c r="AV1" s="34" t="s">
        <v>374</v>
      </c>
      <c r="AW1" s="34" t="s">
        <v>375</v>
      </c>
      <c r="AX1" s="34" t="s">
        <v>376</v>
      </c>
      <c r="AY1" s="34" t="s">
        <v>377</v>
      </c>
      <c r="AZ1" s="34" t="s">
        <v>378</v>
      </c>
      <c r="BA1" s="34" t="s">
        <v>379</v>
      </c>
      <c r="BB1" s="34" t="s">
        <v>380</v>
      </c>
      <c r="BC1" s="34" t="s">
        <v>381</v>
      </c>
      <c r="BD1" s="34" t="s">
        <v>382</v>
      </c>
      <c r="BE1" s="34" t="s">
        <v>383</v>
      </c>
      <c r="BF1" s="34" t="s">
        <v>384</v>
      </c>
      <c r="BG1" s="34" t="s">
        <v>385</v>
      </c>
      <c r="BH1" s="34" t="s">
        <v>386</v>
      </c>
      <c r="BI1" s="34" t="s">
        <v>387</v>
      </c>
      <c r="BJ1" s="34" t="s">
        <v>388</v>
      </c>
      <c r="BK1" s="34" t="s">
        <v>389</v>
      </c>
      <c r="BL1" s="34" t="s">
        <v>390</v>
      </c>
      <c r="BM1" s="34" t="s">
        <v>391</v>
      </c>
      <c r="BN1" s="34" t="s">
        <v>392</v>
      </c>
      <c r="BO1" s="34" t="s">
        <v>393</v>
      </c>
      <c r="BP1" s="34" t="s">
        <v>394</v>
      </c>
      <c r="BQ1" s="34" t="s">
        <v>395</v>
      </c>
      <c r="BR1" s="34" t="s">
        <v>396</v>
      </c>
      <c r="BS1" s="34" t="s">
        <v>397</v>
      </c>
      <c r="BT1" s="34" t="s">
        <v>398</v>
      </c>
      <c r="BU1" s="34" t="s">
        <v>399</v>
      </c>
      <c r="BV1" s="34" t="s">
        <v>400</v>
      </c>
      <c r="BW1" s="34" t="s">
        <v>401</v>
      </c>
      <c r="BX1" s="34" t="s">
        <v>402</v>
      </c>
      <c r="BY1" s="34" t="s">
        <v>403</v>
      </c>
      <c r="BZ1" s="34" t="s">
        <v>404</v>
      </c>
      <c r="CA1" s="34" t="s">
        <v>405</v>
      </c>
      <c r="CB1" s="34" t="s">
        <v>406</v>
      </c>
      <c r="CC1" s="34" t="s">
        <v>407</v>
      </c>
      <c r="CD1" s="34" t="s">
        <v>408</v>
      </c>
      <c r="CE1" s="34" t="s">
        <v>409</v>
      </c>
      <c r="CF1" s="34" t="s">
        <v>410</v>
      </c>
      <c r="CG1" s="34" t="s">
        <v>411</v>
      </c>
      <c r="CH1" s="34" t="s">
        <v>412</v>
      </c>
      <c r="CI1" s="34" t="s">
        <v>413</v>
      </c>
      <c r="CJ1" s="161" t="s">
        <v>26</v>
      </c>
      <c r="CK1" s="161" t="s">
        <v>30</v>
      </c>
      <c r="CL1" s="34" t="s">
        <v>414</v>
      </c>
      <c r="CM1" s="34" t="s">
        <v>415</v>
      </c>
      <c r="CN1" s="34" t="s">
        <v>416</v>
      </c>
      <c r="CO1" s="34" t="s">
        <v>417</v>
      </c>
      <c r="CP1" s="34" t="s">
        <v>418</v>
      </c>
      <c r="CQ1" s="34" t="s">
        <v>419</v>
      </c>
      <c r="CR1" s="34" t="s">
        <v>420</v>
      </c>
      <c r="CS1" s="34" t="s">
        <v>421</v>
      </c>
      <c r="CT1" s="161" t="s">
        <v>22</v>
      </c>
      <c r="CU1" s="161" t="s">
        <v>23</v>
      </c>
      <c r="CV1" s="161" t="s">
        <v>24</v>
      </c>
      <c r="CW1" s="34" t="s">
        <v>422</v>
      </c>
      <c r="CX1" s="161" t="s">
        <v>25</v>
      </c>
      <c r="CY1" s="161" t="s">
        <v>27</v>
      </c>
      <c r="CZ1" s="161" t="s">
        <v>28</v>
      </c>
      <c r="DA1" s="161" t="s">
        <v>423</v>
      </c>
      <c r="DB1" s="34" t="s">
        <v>424</v>
      </c>
      <c r="DC1" s="161" t="s">
        <v>29</v>
      </c>
      <c r="DD1" s="161" t="s">
        <v>31</v>
      </c>
      <c r="DE1" s="161" t="s">
        <v>32</v>
      </c>
      <c r="DF1" s="161" t="s">
        <v>33</v>
      </c>
      <c r="DG1" s="161" t="s">
        <v>34</v>
      </c>
      <c r="DH1" s="161" t="s">
        <v>35</v>
      </c>
      <c r="DI1" s="161" t="s">
        <v>36</v>
      </c>
      <c r="DJ1" s="161" t="s">
        <v>37</v>
      </c>
      <c r="DK1" s="161" t="s">
        <v>38</v>
      </c>
      <c r="DL1" s="161" t="s">
        <v>39</v>
      </c>
      <c r="DM1" s="161" t="s">
        <v>40</v>
      </c>
      <c r="DN1" s="161" t="s">
        <v>41</v>
      </c>
      <c r="DO1" s="34" t="s">
        <v>425</v>
      </c>
      <c r="DP1" s="161" t="s">
        <v>42</v>
      </c>
      <c r="DQ1" s="161" t="s">
        <v>43</v>
      </c>
      <c r="DR1" s="161" t="s">
        <v>44</v>
      </c>
      <c r="DS1" s="161" t="s">
        <v>45</v>
      </c>
      <c r="DT1" s="161" t="s">
        <v>46</v>
      </c>
      <c r="DU1" s="161" t="s">
        <v>47</v>
      </c>
      <c r="DV1" s="161" t="s">
        <v>48</v>
      </c>
      <c r="DW1" s="34" t="s">
        <v>426</v>
      </c>
      <c r="DX1" s="161" t="s">
        <v>49</v>
      </c>
      <c r="DY1" s="161" t="s">
        <v>50</v>
      </c>
      <c r="DZ1" s="161" t="s">
        <v>51</v>
      </c>
      <c r="EA1" s="34" t="s">
        <v>427</v>
      </c>
      <c r="EB1" s="34" t="s">
        <v>428</v>
      </c>
      <c r="EC1" s="34" t="s">
        <v>429</v>
      </c>
      <c r="ED1" s="34" t="s">
        <v>430</v>
      </c>
      <c r="EE1" s="34" t="s">
        <v>431</v>
      </c>
      <c r="EF1" s="34" t="s">
        <v>432</v>
      </c>
      <c r="EG1" s="34" t="s">
        <v>433</v>
      </c>
      <c r="EH1" s="34" t="s">
        <v>434</v>
      </c>
      <c r="EI1" s="34" t="s">
        <v>435</v>
      </c>
      <c r="EJ1" s="34" t="s">
        <v>436</v>
      </c>
      <c r="EK1" s="34" t="s">
        <v>437</v>
      </c>
      <c r="EL1" s="34" t="s">
        <v>438</v>
      </c>
      <c r="EM1" s="34" t="s">
        <v>439</v>
      </c>
      <c r="EN1" s="34" t="s">
        <v>440</v>
      </c>
      <c r="EO1" s="34" t="s">
        <v>441</v>
      </c>
      <c r="EP1" s="34" t="s">
        <v>442</v>
      </c>
      <c r="EQ1" s="34" t="s">
        <v>443</v>
      </c>
      <c r="ER1" s="34" t="s">
        <v>444</v>
      </c>
      <c r="ES1" s="34" t="s">
        <v>445</v>
      </c>
      <c r="ET1" s="34" t="s">
        <v>446</v>
      </c>
      <c r="EU1" s="34" t="s">
        <v>447</v>
      </c>
      <c r="EV1" s="34" t="s">
        <v>448</v>
      </c>
      <c r="EW1" s="34" t="s">
        <v>449</v>
      </c>
      <c r="EX1" s="34" t="s">
        <v>450</v>
      </c>
      <c r="EY1" s="34" t="s">
        <v>451</v>
      </c>
      <c r="EZ1" s="34" t="s">
        <v>452</v>
      </c>
      <c r="FA1" s="34" t="s">
        <v>453</v>
      </c>
      <c r="FB1" s="34" t="s">
        <v>454</v>
      </c>
      <c r="FC1" s="34" t="s">
        <v>455</v>
      </c>
      <c r="FD1" s="34" t="s">
        <v>456</v>
      </c>
      <c r="FE1" s="34" t="s">
        <v>457</v>
      </c>
      <c r="FF1" s="34" t="s">
        <v>458</v>
      </c>
      <c r="FG1" s="34" t="s">
        <v>459</v>
      </c>
      <c r="FH1" s="34" t="s">
        <v>460</v>
      </c>
      <c r="FI1" s="34" t="s">
        <v>461</v>
      </c>
      <c r="FJ1" s="34" t="s">
        <v>462</v>
      </c>
      <c r="FK1" s="34" t="s">
        <v>463</v>
      </c>
      <c r="FL1" s="34" t="s">
        <v>464</v>
      </c>
      <c r="FM1" s="34" t="s">
        <v>465</v>
      </c>
      <c r="FN1" s="34" t="s">
        <v>466</v>
      </c>
      <c r="FO1" s="34" t="s">
        <v>467</v>
      </c>
      <c r="FP1" s="34" t="s">
        <v>468</v>
      </c>
      <c r="FQ1" s="34" t="s">
        <v>469</v>
      </c>
      <c r="FR1" s="34" t="s">
        <v>470</v>
      </c>
      <c r="FS1" s="34" t="s">
        <v>471</v>
      </c>
      <c r="FT1" s="34" t="s">
        <v>472</v>
      </c>
      <c r="FU1" s="34" t="s">
        <v>473</v>
      </c>
      <c r="FV1" s="34" t="s">
        <v>474</v>
      </c>
      <c r="FW1" s="34" t="s">
        <v>475</v>
      </c>
      <c r="FX1" s="34" t="s">
        <v>476</v>
      </c>
      <c r="FY1" s="34" t="s">
        <v>477</v>
      </c>
      <c r="FZ1" s="34" t="s">
        <v>478</v>
      </c>
      <c r="GA1" s="34" t="s">
        <v>479</v>
      </c>
      <c r="GB1" s="34" t="s">
        <v>480</v>
      </c>
      <c r="GC1" s="34" t="s">
        <v>481</v>
      </c>
      <c r="GD1" s="34" t="s">
        <v>482</v>
      </c>
      <c r="GE1" s="34" t="s">
        <v>483</v>
      </c>
      <c r="GF1" s="34" t="s">
        <v>484</v>
      </c>
      <c r="GG1" s="34" t="s">
        <v>485</v>
      </c>
      <c r="GH1" s="34" t="s">
        <v>486</v>
      </c>
      <c r="GI1" s="34" t="s">
        <v>487</v>
      </c>
      <c r="GJ1" s="34" t="s">
        <v>488</v>
      </c>
      <c r="GK1" s="34" t="s">
        <v>489</v>
      </c>
      <c r="GL1" s="34" t="s">
        <v>490</v>
      </c>
      <c r="GM1" s="34" t="s">
        <v>491</v>
      </c>
      <c r="GN1" s="34" t="s">
        <v>492</v>
      </c>
      <c r="GO1" s="34" t="s">
        <v>493</v>
      </c>
      <c r="GP1" s="34" t="s">
        <v>494</v>
      </c>
      <c r="GQ1" s="34" t="s">
        <v>495</v>
      </c>
      <c r="GR1" s="34" t="s">
        <v>496</v>
      </c>
    </row>
    <row r="2" spans="1:200" x14ac:dyDescent="0.2">
      <c r="A2">
        <v>29</v>
      </c>
      <c r="B2" t="s">
        <v>330</v>
      </c>
      <c r="C2">
        <v>1</v>
      </c>
      <c r="D2" t="s">
        <v>83</v>
      </c>
      <c r="E2">
        <v>4940699620</v>
      </c>
      <c r="F2">
        <v>1468518240</v>
      </c>
      <c r="G2">
        <v>505639895</v>
      </c>
      <c r="H2">
        <v>6914857755</v>
      </c>
      <c r="I2">
        <v>4080</v>
      </c>
      <c r="J2">
        <v>1037</v>
      </c>
      <c r="K2">
        <v>2827</v>
      </c>
      <c r="L2">
        <v>7944</v>
      </c>
      <c r="M2">
        <v>6914865699</v>
      </c>
      <c r="N2">
        <v>77999000</v>
      </c>
      <c r="O2">
        <v>24969339260</v>
      </c>
      <c r="P2">
        <v>153914000</v>
      </c>
      <c r="Q2">
        <v>134065000</v>
      </c>
      <c r="R2">
        <v>1581998000</v>
      </c>
      <c r="S2">
        <v>62804000</v>
      </c>
      <c r="T2">
        <v>1932781000</v>
      </c>
      <c r="U2">
        <v>0</v>
      </c>
      <c r="V2">
        <v>0</v>
      </c>
      <c r="W2">
        <v>26902120260</v>
      </c>
      <c r="X2">
        <v>0</v>
      </c>
      <c r="Y2">
        <v>1293586845</v>
      </c>
      <c r="Z2">
        <v>703482470</v>
      </c>
      <c r="AA2">
        <v>250000000</v>
      </c>
      <c r="AB2">
        <v>43539158</v>
      </c>
      <c r="AC2">
        <v>86683000</v>
      </c>
      <c r="AD2">
        <v>0</v>
      </c>
      <c r="AE2">
        <v>2377291473</v>
      </c>
      <c r="AF2">
        <v>0</v>
      </c>
      <c r="AG2">
        <v>40481349</v>
      </c>
      <c r="AH2">
        <v>36312757781</v>
      </c>
      <c r="AI2">
        <v>1468518240</v>
      </c>
      <c r="AJ2">
        <v>1468518240</v>
      </c>
      <c r="AK2">
        <v>1037</v>
      </c>
      <c r="AL2">
        <v>1037</v>
      </c>
      <c r="AM2">
        <v>1468519277</v>
      </c>
      <c r="AN2">
        <v>244847670</v>
      </c>
      <c r="AO2">
        <v>146959018</v>
      </c>
      <c r="AP2">
        <v>391806688</v>
      </c>
      <c r="AQ2">
        <v>505639895</v>
      </c>
      <c r="AR2">
        <v>505639895</v>
      </c>
      <c r="AS2">
        <v>2827</v>
      </c>
      <c r="AT2">
        <v>2827</v>
      </c>
      <c r="AU2">
        <v>505642722</v>
      </c>
      <c r="AV2">
        <v>113387040</v>
      </c>
      <c r="AW2">
        <v>53801896</v>
      </c>
      <c r="AX2">
        <v>167188936</v>
      </c>
      <c r="AY2">
        <v>350218272</v>
      </c>
      <c r="AZ2">
        <v>21581165660</v>
      </c>
      <c r="BA2">
        <v>227427555</v>
      </c>
      <c r="BB2">
        <v>21808593215</v>
      </c>
      <c r="BC2">
        <v>3074459043</v>
      </c>
      <c r="BD2">
        <v>3655983</v>
      </c>
      <c r="BE2">
        <v>844462</v>
      </c>
      <c r="BF2">
        <v>65340658</v>
      </c>
      <c r="BG2">
        <v>12600000</v>
      </c>
      <c r="BH2">
        <v>0</v>
      </c>
      <c r="BI2">
        <v>2034410</v>
      </c>
      <c r="BJ2">
        <v>24967527771</v>
      </c>
      <c r="BK2">
        <v>-48951</v>
      </c>
      <c r="BL2">
        <v>0</v>
      </c>
      <c r="BM2">
        <v>-48951</v>
      </c>
      <c r="BN2">
        <v>-8088</v>
      </c>
      <c r="BO2">
        <v>0</v>
      </c>
      <c r="BP2">
        <v>0</v>
      </c>
      <c r="BQ2">
        <v>-57039</v>
      </c>
      <c r="BR2">
        <v>64442070</v>
      </c>
      <c r="BS2">
        <v>25031912802</v>
      </c>
      <c r="BT2">
        <v>7050410494</v>
      </c>
      <c r="BU2">
        <v>4326657</v>
      </c>
      <c r="BV2">
        <v>7054737151</v>
      </c>
      <c r="BW2">
        <v>2575500740</v>
      </c>
      <c r="BX2">
        <v>0</v>
      </c>
      <c r="BY2">
        <v>2575500740</v>
      </c>
      <c r="BZ2">
        <v>913087872</v>
      </c>
      <c r="CA2">
        <v>10543325763</v>
      </c>
      <c r="CB2">
        <v>0</v>
      </c>
      <c r="CC2">
        <v>39681208</v>
      </c>
      <c r="CD2">
        <v>257390068</v>
      </c>
      <c r="CE2">
        <v>0</v>
      </c>
      <c r="CF2">
        <v>297071276</v>
      </c>
      <c r="CG2">
        <v>30376000</v>
      </c>
      <c r="CH2">
        <v>0</v>
      </c>
      <c r="CI2">
        <v>84563687</v>
      </c>
      <c r="CJ2">
        <v>36337467800</v>
      </c>
      <c r="CK2">
        <v>-24710019</v>
      </c>
      <c r="CL2">
        <v>2575500740</v>
      </c>
      <c r="CM2">
        <v>0</v>
      </c>
      <c r="CN2">
        <v>2575500740</v>
      </c>
      <c r="CO2">
        <v>2575500740</v>
      </c>
      <c r="CP2">
        <v>379080</v>
      </c>
      <c r="CQ2">
        <v>913087872</v>
      </c>
      <c r="CR2">
        <v>913087872</v>
      </c>
      <c r="CS2">
        <v>437457</v>
      </c>
      <c r="CT2">
        <v>0</v>
      </c>
      <c r="CU2">
        <v>82770635</v>
      </c>
      <c r="CV2">
        <v>0</v>
      </c>
      <c r="CW2">
        <v>0</v>
      </c>
      <c r="CX2">
        <v>36395528416</v>
      </c>
      <c r="CY2">
        <v>6374</v>
      </c>
      <c r="CZ2">
        <v>0</v>
      </c>
      <c r="DA2">
        <v>0</v>
      </c>
      <c r="DB2">
        <v>0</v>
      </c>
      <c r="DC2">
        <v>36337474174</v>
      </c>
      <c r="DD2">
        <v>58054242</v>
      </c>
      <c r="DE2">
        <v>58054242</v>
      </c>
      <c r="DF2">
        <v>0</v>
      </c>
      <c r="DG2">
        <v>360386431</v>
      </c>
      <c r="DH2">
        <v>0</v>
      </c>
      <c r="DI2">
        <v>6374</v>
      </c>
      <c r="DJ2">
        <v>0</v>
      </c>
      <c r="DK2">
        <v>0</v>
      </c>
      <c r="DL2">
        <v>0</v>
      </c>
      <c r="DM2">
        <v>360392805</v>
      </c>
      <c r="DN2">
        <v>0</v>
      </c>
      <c r="DO2">
        <v>0</v>
      </c>
      <c r="DP2">
        <v>360392805</v>
      </c>
      <c r="DQ2">
        <v>58054242</v>
      </c>
      <c r="DR2">
        <v>0</v>
      </c>
      <c r="DS2">
        <v>0</v>
      </c>
      <c r="DT2">
        <v>418447047</v>
      </c>
      <c r="DU2">
        <v>0</v>
      </c>
      <c r="DV2">
        <v>0</v>
      </c>
      <c r="DW2">
        <v>0</v>
      </c>
      <c r="DX2">
        <v>0</v>
      </c>
      <c r="DY2">
        <v>0</v>
      </c>
      <c r="DZ2">
        <v>418447047</v>
      </c>
      <c r="EA2">
        <v>7305210800</v>
      </c>
      <c r="EB2">
        <v>6784714716</v>
      </c>
      <c r="EC2">
        <v>238500</v>
      </c>
      <c r="ED2">
        <v>0</v>
      </c>
      <c r="EE2">
        <v>520496084</v>
      </c>
      <c r="EF2">
        <v>3018100</v>
      </c>
      <c r="EG2">
        <v>972592413</v>
      </c>
      <c r="EH2">
        <v>129904539</v>
      </c>
      <c r="EI2">
        <v>0</v>
      </c>
      <c r="EJ2">
        <v>360573677</v>
      </c>
      <c r="EK2">
        <v>482114197</v>
      </c>
      <c r="EL2">
        <v>4794500</v>
      </c>
      <c r="EM2">
        <v>8277803213</v>
      </c>
      <c r="EN2">
        <v>6914619255</v>
      </c>
      <c r="EO2">
        <v>238500</v>
      </c>
      <c r="EP2">
        <v>360573677</v>
      </c>
      <c r="EQ2">
        <v>1002610281</v>
      </c>
      <c r="ER2">
        <v>7812600</v>
      </c>
      <c r="ES2">
        <v>21553214657</v>
      </c>
      <c r="ET2">
        <v>21581165660</v>
      </c>
      <c r="EU2">
        <v>27951003</v>
      </c>
      <c r="EV2">
        <v>0</v>
      </c>
      <c r="EW2">
        <v>0</v>
      </c>
      <c r="EX2">
        <v>21553214657</v>
      </c>
      <c r="EY2">
        <v>21581165660</v>
      </c>
      <c r="EZ2">
        <v>27951003</v>
      </c>
      <c r="FA2">
        <v>0</v>
      </c>
      <c r="FB2">
        <v>0</v>
      </c>
      <c r="FC2">
        <v>227082098</v>
      </c>
      <c r="FD2">
        <v>227427555</v>
      </c>
      <c r="FE2">
        <v>345457</v>
      </c>
      <c r="FF2">
        <v>0</v>
      </c>
      <c r="FG2">
        <v>0</v>
      </c>
      <c r="FH2">
        <v>227082098</v>
      </c>
      <c r="FI2">
        <v>227427555</v>
      </c>
      <c r="FJ2">
        <v>345457</v>
      </c>
      <c r="FK2">
        <v>0</v>
      </c>
      <c r="FL2">
        <v>0</v>
      </c>
      <c r="FM2">
        <v>3070724944</v>
      </c>
      <c r="FN2">
        <v>3074459043</v>
      </c>
      <c r="FO2">
        <v>3734099</v>
      </c>
      <c r="FP2">
        <v>0</v>
      </c>
      <c r="FQ2">
        <v>0</v>
      </c>
      <c r="FR2">
        <v>3655983</v>
      </c>
      <c r="FS2">
        <v>3655983</v>
      </c>
      <c r="FT2">
        <v>0</v>
      </c>
      <c r="FU2">
        <v>0</v>
      </c>
      <c r="FV2">
        <v>0</v>
      </c>
      <c r="FW2">
        <v>844462</v>
      </c>
      <c r="FX2">
        <v>844462</v>
      </c>
      <c r="FY2">
        <v>0</v>
      </c>
      <c r="FZ2">
        <v>0</v>
      </c>
      <c r="GA2">
        <v>0</v>
      </c>
      <c r="GB2">
        <v>79975068</v>
      </c>
      <c r="GC2">
        <v>79975068</v>
      </c>
      <c r="GD2">
        <v>0</v>
      </c>
      <c r="GE2">
        <v>0</v>
      </c>
      <c r="GF2">
        <v>0</v>
      </c>
      <c r="GG2">
        <v>697</v>
      </c>
      <c r="GH2">
        <v>0</v>
      </c>
      <c r="GI2">
        <v>25456</v>
      </c>
      <c r="GJ2">
        <v>17932</v>
      </c>
      <c r="GK2">
        <v>264</v>
      </c>
      <c r="GL2">
        <v>0</v>
      </c>
      <c r="GM2">
        <v>9416</v>
      </c>
      <c r="GN2">
        <v>6633</v>
      </c>
      <c r="GO2">
        <v>276</v>
      </c>
      <c r="GP2">
        <v>0</v>
      </c>
      <c r="GQ2">
        <v>15802</v>
      </c>
      <c r="GR2">
        <v>0</v>
      </c>
    </row>
    <row r="3" spans="1:200" x14ac:dyDescent="0.2">
      <c r="A3">
        <v>29</v>
      </c>
      <c r="B3" t="s">
        <v>330</v>
      </c>
      <c r="C3">
        <v>2</v>
      </c>
      <c r="D3" t="s">
        <v>84</v>
      </c>
      <c r="E3">
        <v>935379002</v>
      </c>
      <c r="F3">
        <v>240702899</v>
      </c>
      <c r="G3">
        <v>101019139</v>
      </c>
      <c r="H3">
        <v>1277101040</v>
      </c>
      <c r="I3">
        <v>496621</v>
      </c>
      <c r="J3">
        <v>126638</v>
      </c>
      <c r="K3">
        <v>129016</v>
      </c>
      <c r="L3">
        <v>752275</v>
      </c>
      <c r="M3">
        <v>1277853315</v>
      </c>
      <c r="N3">
        <v>3697000</v>
      </c>
      <c r="O3">
        <v>5242529256</v>
      </c>
      <c r="P3">
        <v>28422000</v>
      </c>
      <c r="Q3">
        <v>48947000</v>
      </c>
      <c r="R3">
        <v>284122000</v>
      </c>
      <c r="S3">
        <v>14906000</v>
      </c>
      <c r="T3">
        <v>376397000</v>
      </c>
      <c r="U3">
        <v>0</v>
      </c>
      <c r="V3">
        <v>0</v>
      </c>
      <c r="W3">
        <v>5618926256</v>
      </c>
      <c r="X3">
        <v>189882</v>
      </c>
      <c r="Y3">
        <v>333600000</v>
      </c>
      <c r="Z3">
        <v>157381000</v>
      </c>
      <c r="AA3">
        <v>37952000</v>
      </c>
      <c r="AB3">
        <v>9917000</v>
      </c>
      <c r="AC3">
        <v>60000000</v>
      </c>
      <c r="AD3">
        <v>0</v>
      </c>
      <c r="AE3">
        <v>598850000</v>
      </c>
      <c r="AF3">
        <v>0</v>
      </c>
      <c r="AG3">
        <v>34275738</v>
      </c>
      <c r="AH3">
        <v>7533792191</v>
      </c>
      <c r="AI3">
        <v>240702899</v>
      </c>
      <c r="AJ3">
        <v>240702899</v>
      </c>
      <c r="AK3">
        <v>126638</v>
      </c>
      <c r="AL3">
        <v>126638</v>
      </c>
      <c r="AM3">
        <v>240829537</v>
      </c>
      <c r="AN3">
        <v>69745425</v>
      </c>
      <c r="AO3">
        <v>30470248</v>
      </c>
      <c r="AP3">
        <v>100215673</v>
      </c>
      <c r="AQ3">
        <v>101019139</v>
      </c>
      <c r="AR3">
        <v>101019139</v>
      </c>
      <c r="AS3">
        <v>129016</v>
      </c>
      <c r="AT3">
        <v>129016</v>
      </c>
      <c r="AU3">
        <v>101148155</v>
      </c>
      <c r="AV3">
        <v>29295580</v>
      </c>
      <c r="AW3">
        <v>12497731</v>
      </c>
      <c r="AX3">
        <v>41793311</v>
      </c>
      <c r="AY3">
        <v>107080092</v>
      </c>
      <c r="AZ3">
        <v>4464688621</v>
      </c>
      <c r="BA3">
        <v>60915385</v>
      </c>
      <c r="BB3">
        <v>4525604006</v>
      </c>
      <c r="BC3">
        <v>717255547</v>
      </c>
      <c r="BD3">
        <v>0</v>
      </c>
      <c r="BE3">
        <v>0</v>
      </c>
      <c r="BF3">
        <v>14881880</v>
      </c>
      <c r="BG3">
        <v>2730000</v>
      </c>
      <c r="BH3">
        <v>0</v>
      </c>
      <c r="BI3">
        <v>206107</v>
      </c>
      <c r="BJ3">
        <v>5260677540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12710008</v>
      </c>
      <c r="BS3">
        <v>5273387548</v>
      </c>
      <c r="BT3">
        <v>1368945257</v>
      </c>
      <c r="BU3">
        <v>2546363</v>
      </c>
      <c r="BV3">
        <v>1371491620</v>
      </c>
      <c r="BW3">
        <v>464557767</v>
      </c>
      <c r="BX3">
        <v>0</v>
      </c>
      <c r="BY3">
        <v>464557767</v>
      </c>
      <c r="BZ3">
        <v>184900688</v>
      </c>
      <c r="CA3">
        <v>2020950075</v>
      </c>
      <c r="CB3">
        <v>0</v>
      </c>
      <c r="CC3">
        <v>15652182</v>
      </c>
      <c r="CD3">
        <v>52309216</v>
      </c>
      <c r="CE3">
        <v>0</v>
      </c>
      <c r="CF3">
        <v>67961398</v>
      </c>
      <c r="CG3">
        <v>2214000</v>
      </c>
      <c r="CH3">
        <v>249000</v>
      </c>
      <c r="CI3">
        <v>5067102</v>
      </c>
      <c r="CJ3">
        <v>7476909215</v>
      </c>
      <c r="CK3">
        <v>56882976</v>
      </c>
      <c r="CL3">
        <v>464557767</v>
      </c>
      <c r="CM3">
        <v>0</v>
      </c>
      <c r="CN3">
        <v>464557767</v>
      </c>
      <c r="CO3">
        <v>464557767</v>
      </c>
      <c r="CP3">
        <v>880016</v>
      </c>
      <c r="CQ3">
        <v>184900688</v>
      </c>
      <c r="CR3">
        <v>184900688</v>
      </c>
      <c r="CS3">
        <v>506829</v>
      </c>
      <c r="CT3">
        <v>0</v>
      </c>
      <c r="CU3">
        <v>299204676</v>
      </c>
      <c r="CV3">
        <v>0</v>
      </c>
      <c r="CW3">
        <v>0</v>
      </c>
      <c r="CX3">
        <v>7832996867</v>
      </c>
      <c r="CY3">
        <v>150021549</v>
      </c>
      <c r="CZ3">
        <v>0</v>
      </c>
      <c r="DA3">
        <v>0</v>
      </c>
      <c r="DB3">
        <v>0</v>
      </c>
      <c r="DC3">
        <v>7626930764</v>
      </c>
      <c r="DD3">
        <v>206066103</v>
      </c>
      <c r="DE3">
        <v>206066103</v>
      </c>
      <c r="DF3">
        <v>0</v>
      </c>
      <c r="DG3">
        <v>1004209152</v>
      </c>
      <c r="DH3">
        <v>0</v>
      </c>
      <c r="DI3">
        <v>150021549</v>
      </c>
      <c r="DJ3">
        <v>0</v>
      </c>
      <c r="DK3">
        <v>0</v>
      </c>
      <c r="DL3">
        <v>0</v>
      </c>
      <c r="DM3">
        <v>1154230701</v>
      </c>
      <c r="DN3">
        <v>0</v>
      </c>
      <c r="DO3">
        <v>0</v>
      </c>
      <c r="DP3">
        <v>1154230701</v>
      </c>
      <c r="DQ3">
        <v>206066103</v>
      </c>
      <c r="DR3">
        <v>0</v>
      </c>
      <c r="DS3">
        <v>0</v>
      </c>
      <c r="DT3">
        <v>1360296804</v>
      </c>
      <c r="DU3">
        <v>0</v>
      </c>
      <c r="DV3">
        <v>0</v>
      </c>
      <c r="DW3">
        <v>0</v>
      </c>
      <c r="DX3">
        <v>0</v>
      </c>
      <c r="DY3">
        <v>0</v>
      </c>
      <c r="DZ3">
        <v>1360296804</v>
      </c>
      <c r="EA3">
        <v>1285906100</v>
      </c>
      <c r="EB3">
        <v>1194679718</v>
      </c>
      <c r="EC3">
        <v>495115</v>
      </c>
      <c r="ED3">
        <v>27500</v>
      </c>
      <c r="EE3">
        <v>91198882</v>
      </c>
      <c r="EF3">
        <v>0</v>
      </c>
      <c r="EG3">
        <v>399512620</v>
      </c>
      <c r="EH3">
        <v>81898107</v>
      </c>
      <c r="EI3">
        <v>28100</v>
      </c>
      <c r="EJ3">
        <v>17472064</v>
      </c>
      <c r="EK3">
        <v>300142449</v>
      </c>
      <c r="EL3">
        <v>0</v>
      </c>
      <c r="EM3">
        <v>1685418720</v>
      </c>
      <c r="EN3">
        <v>1276577825</v>
      </c>
      <c r="EO3">
        <v>523215</v>
      </c>
      <c r="EP3">
        <v>17499564</v>
      </c>
      <c r="EQ3">
        <v>391341331</v>
      </c>
      <c r="ER3">
        <v>0</v>
      </c>
      <c r="ES3">
        <v>4449913803</v>
      </c>
      <c r="ET3">
        <v>4464688621</v>
      </c>
      <c r="EU3">
        <v>14774818</v>
      </c>
      <c r="EV3">
        <v>0</v>
      </c>
      <c r="EW3">
        <v>0</v>
      </c>
      <c r="EX3">
        <v>4449913803</v>
      </c>
      <c r="EY3">
        <v>4464688621</v>
      </c>
      <c r="EZ3">
        <v>14774818</v>
      </c>
      <c r="FA3">
        <v>0</v>
      </c>
      <c r="FB3">
        <v>0</v>
      </c>
      <c r="FC3">
        <v>60803107</v>
      </c>
      <c r="FD3">
        <v>60915385</v>
      </c>
      <c r="FE3">
        <v>112278</v>
      </c>
      <c r="FF3">
        <v>0</v>
      </c>
      <c r="FG3">
        <v>0</v>
      </c>
      <c r="FH3">
        <v>60803107</v>
      </c>
      <c r="FI3">
        <v>60915385</v>
      </c>
      <c r="FJ3">
        <v>112278</v>
      </c>
      <c r="FK3">
        <v>0</v>
      </c>
      <c r="FL3">
        <v>0</v>
      </c>
      <c r="FM3">
        <v>716445699</v>
      </c>
      <c r="FN3">
        <v>717255547</v>
      </c>
      <c r="FO3">
        <v>809848</v>
      </c>
      <c r="FP3">
        <v>0</v>
      </c>
      <c r="FQ3">
        <v>0</v>
      </c>
      <c r="FR3">
        <v>0</v>
      </c>
      <c r="FS3">
        <v>0</v>
      </c>
      <c r="FT3">
        <v>0</v>
      </c>
      <c r="FU3">
        <v>0</v>
      </c>
      <c r="FV3">
        <v>0</v>
      </c>
      <c r="FW3">
        <v>0</v>
      </c>
      <c r="FX3">
        <v>0</v>
      </c>
      <c r="FY3">
        <v>0</v>
      </c>
      <c r="FZ3">
        <v>0</v>
      </c>
      <c r="GA3">
        <v>0</v>
      </c>
      <c r="GB3">
        <v>18046617</v>
      </c>
      <c r="GC3">
        <v>17817987</v>
      </c>
      <c r="GD3">
        <v>0</v>
      </c>
      <c r="GE3">
        <v>0</v>
      </c>
      <c r="GF3">
        <v>228630</v>
      </c>
      <c r="GG3">
        <v>693</v>
      </c>
      <c r="GH3">
        <v>0</v>
      </c>
      <c r="GI3">
        <v>25312</v>
      </c>
      <c r="GJ3">
        <v>17830</v>
      </c>
      <c r="GK3">
        <v>263</v>
      </c>
      <c r="GL3">
        <v>0</v>
      </c>
      <c r="GM3">
        <v>9363</v>
      </c>
      <c r="GN3">
        <v>6595</v>
      </c>
      <c r="GO3">
        <v>274</v>
      </c>
      <c r="GP3">
        <v>0</v>
      </c>
      <c r="GQ3">
        <v>15712</v>
      </c>
      <c r="GR3">
        <v>0</v>
      </c>
    </row>
    <row r="4" spans="1:200" x14ac:dyDescent="0.2">
      <c r="A4">
        <v>29</v>
      </c>
      <c r="B4" t="s">
        <v>330</v>
      </c>
      <c r="C4">
        <v>3</v>
      </c>
      <c r="D4" t="s">
        <v>85</v>
      </c>
      <c r="E4">
        <v>1203048292</v>
      </c>
      <c r="F4">
        <v>409194845</v>
      </c>
      <c r="G4">
        <v>143856293</v>
      </c>
      <c r="H4">
        <v>1756099430</v>
      </c>
      <c r="I4">
        <v>367264</v>
      </c>
      <c r="J4">
        <v>42657</v>
      </c>
      <c r="K4">
        <v>67740</v>
      </c>
      <c r="L4">
        <v>477661</v>
      </c>
      <c r="M4">
        <v>1756577091</v>
      </c>
      <c r="N4">
        <v>4283000</v>
      </c>
      <c r="O4">
        <v>6401018538</v>
      </c>
      <c r="P4">
        <v>31375000</v>
      </c>
      <c r="Q4">
        <v>42192000</v>
      </c>
      <c r="R4">
        <v>370084000</v>
      </c>
      <c r="S4">
        <v>16736000</v>
      </c>
      <c r="T4">
        <v>460387000</v>
      </c>
      <c r="U4">
        <v>0</v>
      </c>
      <c r="V4">
        <v>0</v>
      </c>
      <c r="W4">
        <v>6861405538</v>
      </c>
      <c r="X4">
        <v>452372</v>
      </c>
      <c r="Y4">
        <v>358176670</v>
      </c>
      <c r="Z4">
        <v>186918096</v>
      </c>
      <c r="AA4">
        <v>115681128</v>
      </c>
      <c r="AB4">
        <v>11717334</v>
      </c>
      <c r="AC4">
        <v>102463000</v>
      </c>
      <c r="AD4">
        <v>0</v>
      </c>
      <c r="AE4">
        <v>774956228</v>
      </c>
      <c r="AF4">
        <v>0</v>
      </c>
      <c r="AG4">
        <v>5124293</v>
      </c>
      <c r="AH4">
        <v>9402798522</v>
      </c>
      <c r="AI4">
        <v>409194845</v>
      </c>
      <c r="AJ4">
        <v>409194845</v>
      </c>
      <c r="AK4">
        <v>42657</v>
      </c>
      <c r="AL4">
        <v>42657</v>
      </c>
      <c r="AM4">
        <v>409237502</v>
      </c>
      <c r="AN4">
        <v>87079290</v>
      </c>
      <c r="AO4">
        <v>44447016</v>
      </c>
      <c r="AP4">
        <v>131526306</v>
      </c>
      <c r="AQ4">
        <v>143856293</v>
      </c>
      <c r="AR4">
        <v>143856293</v>
      </c>
      <c r="AS4">
        <v>67740</v>
      </c>
      <c r="AT4">
        <v>67740</v>
      </c>
      <c r="AU4">
        <v>143924033</v>
      </c>
      <c r="AV4">
        <v>31825920</v>
      </c>
      <c r="AW4">
        <v>15386914</v>
      </c>
      <c r="AX4">
        <v>47212834</v>
      </c>
      <c r="AY4">
        <v>132026112</v>
      </c>
      <c r="AZ4">
        <v>5536454379</v>
      </c>
      <c r="BA4">
        <v>52042939</v>
      </c>
      <c r="BB4">
        <v>5588497318</v>
      </c>
      <c r="BC4">
        <v>800542954</v>
      </c>
      <c r="BD4">
        <v>25910</v>
      </c>
      <c r="BE4">
        <v>0</v>
      </c>
      <c r="BF4">
        <v>17576000</v>
      </c>
      <c r="BG4">
        <v>3660000</v>
      </c>
      <c r="BH4">
        <v>0</v>
      </c>
      <c r="BI4">
        <v>547000</v>
      </c>
      <c r="BJ4">
        <v>6410849182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17776425</v>
      </c>
      <c r="BS4">
        <v>6428625607</v>
      </c>
      <c r="BT4">
        <v>1742267306</v>
      </c>
      <c r="BU4">
        <v>1711448</v>
      </c>
      <c r="BV4">
        <v>1743978754</v>
      </c>
      <c r="BW4">
        <v>616146098</v>
      </c>
      <c r="BX4">
        <v>0</v>
      </c>
      <c r="BY4">
        <v>616146098</v>
      </c>
      <c r="BZ4">
        <v>216187128</v>
      </c>
      <c r="CA4">
        <v>2576311980</v>
      </c>
      <c r="CB4">
        <v>0</v>
      </c>
      <c r="CC4">
        <v>7232888</v>
      </c>
      <c r="CD4">
        <v>59897140</v>
      </c>
      <c r="CE4">
        <v>0</v>
      </c>
      <c r="CF4">
        <v>67130028</v>
      </c>
      <c r="CG4">
        <v>2226000</v>
      </c>
      <c r="CH4">
        <v>0</v>
      </c>
      <c r="CI4">
        <v>4075277</v>
      </c>
      <c r="CJ4">
        <v>9210395004</v>
      </c>
      <c r="CK4">
        <v>192403518</v>
      </c>
      <c r="CL4">
        <v>616146098</v>
      </c>
      <c r="CM4">
        <v>0</v>
      </c>
      <c r="CN4">
        <v>616146098</v>
      </c>
      <c r="CO4">
        <v>616146098</v>
      </c>
      <c r="CP4">
        <v>714114</v>
      </c>
      <c r="CQ4">
        <v>216187128</v>
      </c>
      <c r="CR4">
        <v>216187128</v>
      </c>
      <c r="CS4">
        <v>426216</v>
      </c>
      <c r="CT4">
        <v>0</v>
      </c>
      <c r="CU4">
        <v>685364883</v>
      </c>
      <c r="CV4">
        <v>0</v>
      </c>
      <c r="CW4">
        <v>0</v>
      </c>
      <c r="CX4">
        <v>10088163405</v>
      </c>
      <c r="CY4">
        <v>120012019</v>
      </c>
      <c r="CZ4">
        <v>0</v>
      </c>
      <c r="DA4">
        <v>0</v>
      </c>
      <c r="DB4">
        <v>0</v>
      </c>
      <c r="DC4">
        <v>9330407023</v>
      </c>
      <c r="DD4">
        <v>757756382</v>
      </c>
      <c r="DE4">
        <v>757756382</v>
      </c>
      <c r="DF4">
        <v>0</v>
      </c>
      <c r="DG4">
        <v>601001015</v>
      </c>
      <c r="DH4">
        <v>0</v>
      </c>
      <c r="DI4">
        <v>120012019</v>
      </c>
      <c r="DJ4">
        <v>0</v>
      </c>
      <c r="DK4">
        <v>0</v>
      </c>
      <c r="DL4">
        <v>0</v>
      </c>
      <c r="DM4">
        <v>721013034</v>
      </c>
      <c r="DN4">
        <v>0</v>
      </c>
      <c r="DO4">
        <v>0</v>
      </c>
      <c r="DP4">
        <v>721013034</v>
      </c>
      <c r="DQ4">
        <v>757756382</v>
      </c>
      <c r="DR4">
        <v>0</v>
      </c>
      <c r="DS4">
        <v>0</v>
      </c>
      <c r="DT4">
        <v>1478769416</v>
      </c>
      <c r="DU4">
        <v>0</v>
      </c>
      <c r="DV4">
        <v>0</v>
      </c>
      <c r="DW4">
        <v>0</v>
      </c>
      <c r="DX4">
        <v>0</v>
      </c>
      <c r="DY4">
        <v>0</v>
      </c>
      <c r="DZ4">
        <v>1478769416</v>
      </c>
      <c r="EA4">
        <v>1756148300</v>
      </c>
      <c r="EB4">
        <v>1637222304</v>
      </c>
      <c r="EC4">
        <v>2709000</v>
      </c>
      <c r="ED4">
        <v>8800</v>
      </c>
      <c r="EE4">
        <v>118917196</v>
      </c>
      <c r="EF4">
        <v>0</v>
      </c>
      <c r="EG4">
        <v>717558229</v>
      </c>
      <c r="EH4">
        <v>116161726</v>
      </c>
      <c r="EI4">
        <v>6400</v>
      </c>
      <c r="EJ4">
        <v>29185127</v>
      </c>
      <c r="EK4">
        <v>572211376</v>
      </c>
      <c r="EL4">
        <v>0</v>
      </c>
      <c r="EM4">
        <v>2473706529</v>
      </c>
      <c r="EN4">
        <v>1753384030</v>
      </c>
      <c r="EO4">
        <v>2715400</v>
      </c>
      <c r="EP4">
        <v>29193927</v>
      </c>
      <c r="EQ4">
        <v>691128572</v>
      </c>
      <c r="ER4">
        <v>0</v>
      </c>
      <c r="ES4">
        <v>5532817125</v>
      </c>
      <c r="ET4">
        <v>5536454379</v>
      </c>
      <c r="EU4">
        <v>3637254</v>
      </c>
      <c r="EV4">
        <v>0</v>
      </c>
      <c r="EW4">
        <v>0</v>
      </c>
      <c r="EX4">
        <v>5532817125</v>
      </c>
      <c r="EY4">
        <v>5536454379</v>
      </c>
      <c r="EZ4">
        <v>3637254</v>
      </c>
      <c r="FA4">
        <v>0</v>
      </c>
      <c r="FB4">
        <v>0</v>
      </c>
      <c r="FC4">
        <v>52027226</v>
      </c>
      <c r="FD4">
        <v>52042939</v>
      </c>
      <c r="FE4">
        <v>15713</v>
      </c>
      <c r="FF4">
        <v>0</v>
      </c>
      <c r="FG4">
        <v>0</v>
      </c>
      <c r="FH4">
        <v>52027226</v>
      </c>
      <c r="FI4">
        <v>52042939</v>
      </c>
      <c r="FJ4">
        <v>15713</v>
      </c>
      <c r="FK4">
        <v>0</v>
      </c>
      <c r="FL4">
        <v>0</v>
      </c>
      <c r="FM4">
        <v>800130486</v>
      </c>
      <c r="FN4">
        <v>800542954</v>
      </c>
      <c r="FO4">
        <v>412468</v>
      </c>
      <c r="FP4">
        <v>0</v>
      </c>
      <c r="FQ4">
        <v>0</v>
      </c>
      <c r="FR4">
        <v>25910</v>
      </c>
      <c r="FS4">
        <v>25910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21783000</v>
      </c>
      <c r="GC4">
        <v>21783000</v>
      </c>
      <c r="GD4">
        <v>0</v>
      </c>
      <c r="GE4">
        <v>0</v>
      </c>
      <c r="GF4">
        <v>0</v>
      </c>
      <c r="GG4">
        <v>700</v>
      </c>
      <c r="GH4">
        <v>0</v>
      </c>
      <c r="GI4">
        <v>25569</v>
      </c>
      <c r="GJ4">
        <v>18011</v>
      </c>
      <c r="GK4">
        <v>265</v>
      </c>
      <c r="GL4">
        <v>0</v>
      </c>
      <c r="GM4">
        <v>9458</v>
      </c>
      <c r="GN4">
        <v>6662</v>
      </c>
      <c r="GO4">
        <v>277</v>
      </c>
      <c r="GP4">
        <v>0</v>
      </c>
      <c r="GQ4">
        <v>15872</v>
      </c>
      <c r="GR4">
        <v>0</v>
      </c>
    </row>
    <row r="5" spans="1:200" x14ac:dyDescent="0.2">
      <c r="A5">
        <v>29</v>
      </c>
      <c r="B5" t="s">
        <v>330</v>
      </c>
      <c r="C5">
        <v>4</v>
      </c>
      <c r="D5" t="s">
        <v>86</v>
      </c>
      <c r="E5">
        <v>797335670</v>
      </c>
      <c r="F5">
        <v>309661992</v>
      </c>
      <c r="G5">
        <v>111952113</v>
      </c>
      <c r="H5">
        <v>1218949775</v>
      </c>
      <c r="I5">
        <v>0</v>
      </c>
      <c r="J5">
        <v>0</v>
      </c>
      <c r="K5">
        <v>0</v>
      </c>
      <c r="L5">
        <v>0</v>
      </c>
      <c r="M5">
        <v>1218949775</v>
      </c>
      <c r="N5">
        <v>3725000</v>
      </c>
      <c r="O5">
        <v>4257239717</v>
      </c>
      <c r="P5">
        <v>28710000</v>
      </c>
      <c r="Q5">
        <v>38752000</v>
      </c>
      <c r="R5">
        <v>266951000</v>
      </c>
      <c r="S5">
        <v>15170000</v>
      </c>
      <c r="T5">
        <v>349583000</v>
      </c>
      <c r="U5">
        <v>0</v>
      </c>
      <c r="V5">
        <v>0</v>
      </c>
      <c r="W5">
        <v>4606822717</v>
      </c>
      <c r="X5">
        <v>0</v>
      </c>
      <c r="Y5">
        <v>292678050</v>
      </c>
      <c r="Z5">
        <v>145380879</v>
      </c>
      <c r="AA5">
        <v>116245000</v>
      </c>
      <c r="AB5">
        <v>15400000</v>
      </c>
      <c r="AC5">
        <v>83988000</v>
      </c>
      <c r="AD5">
        <v>0</v>
      </c>
      <c r="AE5">
        <v>653691929</v>
      </c>
      <c r="AF5">
        <v>0</v>
      </c>
      <c r="AG5">
        <v>11403368</v>
      </c>
      <c r="AH5">
        <v>6494592789</v>
      </c>
      <c r="AI5">
        <v>309661992</v>
      </c>
      <c r="AJ5">
        <v>309661992</v>
      </c>
      <c r="AK5">
        <v>0</v>
      </c>
      <c r="AL5">
        <v>0</v>
      </c>
      <c r="AM5">
        <v>309661992</v>
      </c>
      <c r="AN5">
        <v>71145840</v>
      </c>
      <c r="AO5">
        <v>36789772</v>
      </c>
      <c r="AP5">
        <v>107935612</v>
      </c>
      <c r="AQ5">
        <v>111952113</v>
      </c>
      <c r="AR5">
        <v>111952113</v>
      </c>
      <c r="AS5">
        <v>0</v>
      </c>
      <c r="AT5">
        <v>0</v>
      </c>
      <c r="AU5">
        <v>111952113</v>
      </c>
      <c r="AV5">
        <v>27186250</v>
      </c>
      <c r="AW5">
        <v>13067381</v>
      </c>
      <c r="AX5">
        <v>40253631</v>
      </c>
      <c r="AY5">
        <v>152432002</v>
      </c>
      <c r="AZ5">
        <v>3651690869</v>
      </c>
      <c r="BA5">
        <v>43736615</v>
      </c>
      <c r="BB5">
        <v>3695427484</v>
      </c>
      <c r="BC5">
        <v>543694548</v>
      </c>
      <c r="BD5">
        <v>224422</v>
      </c>
      <c r="BE5">
        <v>0</v>
      </c>
      <c r="BF5">
        <v>23504000</v>
      </c>
      <c r="BG5">
        <v>2070000</v>
      </c>
      <c r="BH5">
        <v>0</v>
      </c>
      <c r="BI5">
        <v>1159813</v>
      </c>
      <c r="BJ5">
        <v>4266080267</v>
      </c>
      <c r="BK5">
        <v>5943</v>
      </c>
      <c r="BL5">
        <v>0</v>
      </c>
      <c r="BM5">
        <v>5943</v>
      </c>
      <c r="BN5">
        <v>35400</v>
      </c>
      <c r="BO5">
        <v>0</v>
      </c>
      <c r="BP5">
        <v>0</v>
      </c>
      <c r="BQ5">
        <v>41343</v>
      </c>
      <c r="BR5">
        <v>10596359</v>
      </c>
      <c r="BS5">
        <v>4276717969</v>
      </c>
      <c r="BT5">
        <v>1275535792</v>
      </c>
      <c r="BU5">
        <v>71658</v>
      </c>
      <c r="BV5">
        <v>1275607450</v>
      </c>
      <c r="BW5">
        <v>450737709</v>
      </c>
      <c r="BX5">
        <v>0</v>
      </c>
      <c r="BY5">
        <v>450737709</v>
      </c>
      <c r="BZ5">
        <v>170675467</v>
      </c>
      <c r="CA5">
        <v>1897020626</v>
      </c>
      <c r="CB5">
        <v>0</v>
      </c>
      <c r="CC5">
        <v>8489856</v>
      </c>
      <c r="CD5">
        <v>43686568</v>
      </c>
      <c r="CE5">
        <v>0</v>
      </c>
      <c r="CF5">
        <v>52176424</v>
      </c>
      <c r="CG5">
        <v>416000</v>
      </c>
      <c r="CH5">
        <v>0</v>
      </c>
      <c r="CI5">
        <v>4012790</v>
      </c>
      <c r="CJ5">
        <v>6382775811</v>
      </c>
      <c r="CK5">
        <v>111816978</v>
      </c>
      <c r="CL5">
        <v>450737709</v>
      </c>
      <c r="CM5">
        <v>0</v>
      </c>
      <c r="CN5">
        <v>450737709</v>
      </c>
      <c r="CO5">
        <v>450737709</v>
      </c>
      <c r="CP5">
        <v>827199</v>
      </c>
      <c r="CQ5">
        <v>170675467</v>
      </c>
      <c r="CR5">
        <v>170675467</v>
      </c>
      <c r="CS5">
        <v>425849</v>
      </c>
      <c r="CT5">
        <v>0</v>
      </c>
      <c r="CU5">
        <v>140555581</v>
      </c>
      <c r="CV5">
        <v>0</v>
      </c>
      <c r="CW5">
        <v>0</v>
      </c>
      <c r="CX5">
        <v>6635148370</v>
      </c>
      <c r="CY5">
        <v>102859450</v>
      </c>
      <c r="CZ5">
        <v>0</v>
      </c>
      <c r="DA5">
        <v>0</v>
      </c>
      <c r="DB5">
        <v>0</v>
      </c>
      <c r="DC5">
        <v>6485635261</v>
      </c>
      <c r="DD5">
        <v>149513109</v>
      </c>
      <c r="DE5">
        <v>149513109</v>
      </c>
      <c r="DF5">
        <v>0</v>
      </c>
      <c r="DG5">
        <v>417210083</v>
      </c>
      <c r="DH5">
        <v>0</v>
      </c>
      <c r="DI5">
        <v>102859450</v>
      </c>
      <c r="DJ5">
        <v>0</v>
      </c>
      <c r="DK5">
        <v>0</v>
      </c>
      <c r="DL5">
        <v>0</v>
      </c>
      <c r="DM5">
        <v>520069533</v>
      </c>
      <c r="DN5">
        <v>0</v>
      </c>
      <c r="DO5">
        <v>0</v>
      </c>
      <c r="DP5">
        <v>520069533</v>
      </c>
      <c r="DQ5">
        <v>149513109</v>
      </c>
      <c r="DR5">
        <v>0</v>
      </c>
      <c r="DS5">
        <v>0</v>
      </c>
      <c r="DT5">
        <v>669582642</v>
      </c>
      <c r="DU5">
        <v>0</v>
      </c>
      <c r="DV5">
        <v>0</v>
      </c>
      <c r="DW5">
        <v>0</v>
      </c>
      <c r="DX5">
        <v>0</v>
      </c>
      <c r="DY5">
        <v>0</v>
      </c>
      <c r="DZ5">
        <v>669582642</v>
      </c>
      <c r="EA5">
        <v>1248397260</v>
      </c>
      <c r="EB5">
        <v>1176082377</v>
      </c>
      <c r="EC5">
        <v>0</v>
      </c>
      <c r="ED5">
        <v>0</v>
      </c>
      <c r="EE5">
        <v>72314883</v>
      </c>
      <c r="EF5">
        <v>0</v>
      </c>
      <c r="EG5">
        <v>193400498</v>
      </c>
      <c r="EH5">
        <v>42867398</v>
      </c>
      <c r="EI5">
        <v>0</v>
      </c>
      <c r="EJ5">
        <v>63305671</v>
      </c>
      <c r="EK5">
        <v>87227429</v>
      </c>
      <c r="EL5">
        <v>0</v>
      </c>
      <c r="EM5">
        <v>1441797758</v>
      </c>
      <c r="EN5">
        <v>1218949775</v>
      </c>
      <c r="EO5">
        <v>0</v>
      </c>
      <c r="EP5">
        <v>63305671</v>
      </c>
      <c r="EQ5">
        <v>159542312</v>
      </c>
      <c r="ER5">
        <v>0</v>
      </c>
      <c r="ES5">
        <v>3644882825</v>
      </c>
      <c r="ET5">
        <v>3651690869</v>
      </c>
      <c r="EU5">
        <v>6693089</v>
      </c>
      <c r="EV5">
        <v>114955</v>
      </c>
      <c r="EW5">
        <v>0</v>
      </c>
      <c r="EX5">
        <v>3644882825</v>
      </c>
      <c r="EY5">
        <v>3651690869</v>
      </c>
      <c r="EZ5">
        <v>6693089</v>
      </c>
      <c r="FA5">
        <v>114955</v>
      </c>
      <c r="FB5">
        <v>0</v>
      </c>
      <c r="FC5">
        <v>43733381</v>
      </c>
      <c r="FD5">
        <v>43736615</v>
      </c>
      <c r="FE5">
        <v>3234</v>
      </c>
      <c r="FF5">
        <v>0</v>
      </c>
      <c r="FG5">
        <v>0</v>
      </c>
      <c r="FH5">
        <v>43733381</v>
      </c>
      <c r="FI5">
        <v>43736615</v>
      </c>
      <c r="FJ5">
        <v>3234</v>
      </c>
      <c r="FK5">
        <v>0</v>
      </c>
      <c r="FL5">
        <v>0</v>
      </c>
      <c r="FM5">
        <v>543120822</v>
      </c>
      <c r="FN5">
        <v>543694548</v>
      </c>
      <c r="FO5">
        <v>573726</v>
      </c>
      <c r="FP5">
        <v>0</v>
      </c>
      <c r="FQ5">
        <v>0</v>
      </c>
      <c r="FR5">
        <v>224422</v>
      </c>
      <c r="FS5">
        <v>224422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26313813</v>
      </c>
      <c r="GC5">
        <v>26733813</v>
      </c>
      <c r="GD5">
        <v>420000</v>
      </c>
      <c r="GE5">
        <v>0</v>
      </c>
      <c r="GF5">
        <v>0</v>
      </c>
      <c r="GG5">
        <v>700</v>
      </c>
      <c r="GH5">
        <v>0</v>
      </c>
      <c r="GI5">
        <v>25569</v>
      </c>
      <c r="GJ5">
        <v>18011</v>
      </c>
      <c r="GK5">
        <v>265</v>
      </c>
      <c r="GL5">
        <v>0</v>
      </c>
      <c r="GM5">
        <v>9458</v>
      </c>
      <c r="GN5">
        <v>6662</v>
      </c>
      <c r="GO5">
        <v>277</v>
      </c>
      <c r="GP5">
        <v>0</v>
      </c>
      <c r="GQ5">
        <v>15872</v>
      </c>
      <c r="GR5">
        <v>0</v>
      </c>
    </row>
    <row r="6" spans="1:200" x14ac:dyDescent="0.2">
      <c r="A6">
        <v>29</v>
      </c>
      <c r="B6" t="s">
        <v>330</v>
      </c>
      <c r="C6">
        <v>5</v>
      </c>
      <c r="D6" t="s">
        <v>87</v>
      </c>
      <c r="E6">
        <v>1631619855</v>
      </c>
      <c r="F6">
        <v>508096118</v>
      </c>
      <c r="G6">
        <v>191072677</v>
      </c>
      <c r="H6">
        <v>2330788650</v>
      </c>
      <c r="I6">
        <v>302080</v>
      </c>
      <c r="J6">
        <v>65182</v>
      </c>
      <c r="K6">
        <v>78738</v>
      </c>
      <c r="L6">
        <v>446000</v>
      </c>
      <c r="M6">
        <v>2331234650</v>
      </c>
      <c r="N6">
        <v>6957000</v>
      </c>
      <c r="O6">
        <v>8573103662</v>
      </c>
      <c r="P6">
        <v>38060000</v>
      </c>
      <c r="Q6">
        <v>69888000</v>
      </c>
      <c r="R6">
        <v>520459000</v>
      </c>
      <c r="S6">
        <v>25110000</v>
      </c>
      <c r="T6">
        <v>653517000</v>
      </c>
      <c r="U6">
        <v>0</v>
      </c>
      <c r="V6">
        <v>0</v>
      </c>
      <c r="W6">
        <v>9226620662</v>
      </c>
      <c r="X6">
        <v>0</v>
      </c>
      <c r="Y6">
        <v>438512040</v>
      </c>
      <c r="Z6">
        <v>244318742</v>
      </c>
      <c r="AA6">
        <v>157771736</v>
      </c>
      <c r="AB6">
        <v>22597452</v>
      </c>
      <c r="AC6">
        <v>116882000</v>
      </c>
      <c r="AD6">
        <v>0</v>
      </c>
      <c r="AE6">
        <v>980081970</v>
      </c>
      <c r="AF6">
        <v>0</v>
      </c>
      <c r="AG6">
        <v>39411614</v>
      </c>
      <c r="AH6">
        <v>12584305896</v>
      </c>
      <c r="AI6">
        <v>508096118</v>
      </c>
      <c r="AJ6">
        <v>508096118</v>
      </c>
      <c r="AK6">
        <v>65182</v>
      </c>
      <c r="AL6">
        <v>65182</v>
      </c>
      <c r="AM6">
        <v>508161300</v>
      </c>
      <c r="AN6">
        <v>101766990</v>
      </c>
      <c r="AO6">
        <v>54027340</v>
      </c>
      <c r="AP6">
        <v>155794330</v>
      </c>
      <c r="AQ6">
        <v>191072677</v>
      </c>
      <c r="AR6">
        <v>191072677</v>
      </c>
      <c r="AS6">
        <v>78738</v>
      </c>
      <c r="AT6">
        <v>78738</v>
      </c>
      <c r="AU6">
        <v>191151415</v>
      </c>
      <c r="AV6">
        <v>41634000</v>
      </c>
      <c r="AW6">
        <v>20484921</v>
      </c>
      <c r="AX6">
        <v>62118921</v>
      </c>
      <c r="AY6">
        <v>165361421</v>
      </c>
      <c r="AZ6">
        <v>7411680385</v>
      </c>
      <c r="BA6">
        <v>51332412</v>
      </c>
      <c r="BB6">
        <v>7463012797</v>
      </c>
      <c r="BC6">
        <v>1093641932</v>
      </c>
      <c r="BD6">
        <v>1094698</v>
      </c>
      <c r="BE6">
        <v>0</v>
      </c>
      <c r="BF6">
        <v>33912558</v>
      </c>
      <c r="BG6">
        <v>4230000</v>
      </c>
      <c r="BH6">
        <v>0</v>
      </c>
      <c r="BI6">
        <v>389919</v>
      </c>
      <c r="BJ6">
        <v>8596281904</v>
      </c>
      <c r="BK6">
        <v>-470176</v>
      </c>
      <c r="BL6">
        <v>0</v>
      </c>
      <c r="BM6">
        <v>-470176</v>
      </c>
      <c r="BN6">
        <v>-78561</v>
      </c>
      <c r="BO6">
        <v>0</v>
      </c>
      <c r="BP6">
        <v>0</v>
      </c>
      <c r="BQ6">
        <v>-548737</v>
      </c>
      <c r="BR6">
        <v>22120918</v>
      </c>
      <c r="BS6">
        <v>8617854085</v>
      </c>
      <c r="BT6">
        <v>2410999046</v>
      </c>
      <c r="BU6">
        <v>0</v>
      </c>
      <c r="BV6">
        <v>2410999046</v>
      </c>
      <c r="BW6">
        <v>855387077</v>
      </c>
      <c r="BX6">
        <v>0</v>
      </c>
      <c r="BY6">
        <v>855387077</v>
      </c>
      <c r="BZ6">
        <v>319582542</v>
      </c>
      <c r="CA6">
        <v>3585968665</v>
      </c>
      <c r="CB6">
        <v>0</v>
      </c>
      <c r="CC6">
        <v>17149816</v>
      </c>
      <c r="CD6">
        <v>68189094</v>
      </c>
      <c r="CE6">
        <v>0</v>
      </c>
      <c r="CF6">
        <v>85338910</v>
      </c>
      <c r="CG6">
        <v>5716000</v>
      </c>
      <c r="CH6">
        <v>0</v>
      </c>
      <c r="CI6">
        <v>19538350</v>
      </c>
      <c r="CJ6">
        <v>12479777431</v>
      </c>
      <c r="CK6">
        <v>104528465</v>
      </c>
      <c r="CL6">
        <v>855387077</v>
      </c>
      <c r="CM6">
        <v>0</v>
      </c>
      <c r="CN6">
        <v>855387077</v>
      </c>
      <c r="CO6">
        <v>855387077</v>
      </c>
      <c r="CP6">
        <v>0</v>
      </c>
      <c r="CQ6">
        <v>319582542</v>
      </c>
      <c r="CR6">
        <v>319582542</v>
      </c>
      <c r="CS6">
        <v>0</v>
      </c>
      <c r="CT6">
        <v>0</v>
      </c>
      <c r="CU6">
        <v>443059254</v>
      </c>
      <c r="CV6">
        <v>0</v>
      </c>
      <c r="CW6">
        <v>0</v>
      </c>
      <c r="CX6">
        <v>13027365150</v>
      </c>
      <c r="CY6">
        <v>0</v>
      </c>
      <c r="CZ6">
        <v>0</v>
      </c>
      <c r="DA6">
        <v>0</v>
      </c>
      <c r="DB6">
        <v>0</v>
      </c>
      <c r="DC6">
        <v>12479777431</v>
      </c>
      <c r="DD6">
        <v>547587719</v>
      </c>
      <c r="DE6">
        <v>547587719</v>
      </c>
      <c r="DF6">
        <v>0</v>
      </c>
      <c r="DG6">
        <v>0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0</v>
      </c>
      <c r="DQ6">
        <v>547587719</v>
      </c>
      <c r="DR6">
        <v>0</v>
      </c>
      <c r="DS6">
        <v>0</v>
      </c>
      <c r="DT6">
        <v>547587719</v>
      </c>
      <c r="DU6">
        <v>0</v>
      </c>
      <c r="DV6">
        <v>0</v>
      </c>
      <c r="DW6">
        <v>0</v>
      </c>
      <c r="DX6">
        <v>0</v>
      </c>
      <c r="DY6">
        <v>0</v>
      </c>
      <c r="DZ6">
        <v>547587719</v>
      </c>
      <c r="EA6">
        <v>2366514200</v>
      </c>
      <c r="EB6">
        <v>2224972779</v>
      </c>
      <c r="EC6">
        <v>0</v>
      </c>
      <c r="ED6">
        <v>0</v>
      </c>
      <c r="EE6">
        <v>141541421</v>
      </c>
      <c r="EF6">
        <v>110500</v>
      </c>
      <c r="EG6">
        <v>445041030</v>
      </c>
      <c r="EH6">
        <v>105815871</v>
      </c>
      <c r="EI6">
        <v>0</v>
      </c>
      <c r="EJ6">
        <v>64974872</v>
      </c>
      <c r="EK6">
        <v>274250287</v>
      </c>
      <c r="EL6">
        <v>317197</v>
      </c>
      <c r="EM6">
        <v>2811555230</v>
      </c>
      <c r="EN6">
        <v>2330788650</v>
      </c>
      <c r="EO6">
        <v>0</v>
      </c>
      <c r="EP6">
        <v>64974872</v>
      </c>
      <c r="EQ6">
        <v>415791708</v>
      </c>
      <c r="ER6">
        <v>427697</v>
      </c>
      <c r="ES6">
        <v>7393843462</v>
      </c>
      <c r="ET6">
        <v>7411680385</v>
      </c>
      <c r="EU6">
        <v>17801616</v>
      </c>
      <c r="EV6">
        <v>35307</v>
      </c>
      <c r="EW6">
        <v>0</v>
      </c>
      <c r="EX6">
        <v>7393843462</v>
      </c>
      <c r="EY6">
        <v>7411680385</v>
      </c>
      <c r="EZ6">
        <v>17801616</v>
      </c>
      <c r="FA6">
        <v>35307</v>
      </c>
      <c r="FB6">
        <v>0</v>
      </c>
      <c r="FC6">
        <v>51245987</v>
      </c>
      <c r="FD6">
        <v>51332412</v>
      </c>
      <c r="FE6">
        <v>86425</v>
      </c>
      <c r="FF6">
        <v>0</v>
      </c>
      <c r="FG6">
        <v>0</v>
      </c>
      <c r="FH6">
        <v>51245987</v>
      </c>
      <c r="FI6">
        <v>51332412</v>
      </c>
      <c r="FJ6">
        <v>86425</v>
      </c>
      <c r="FK6">
        <v>0</v>
      </c>
      <c r="FL6">
        <v>0</v>
      </c>
      <c r="FM6">
        <v>1088834257</v>
      </c>
      <c r="FN6">
        <v>1093641932</v>
      </c>
      <c r="FO6">
        <v>4807675</v>
      </c>
      <c r="FP6">
        <v>0</v>
      </c>
      <c r="FQ6">
        <v>0</v>
      </c>
      <c r="FR6">
        <v>1094698</v>
      </c>
      <c r="FS6">
        <v>1094698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0</v>
      </c>
      <c r="GA6">
        <v>0</v>
      </c>
      <c r="GB6">
        <v>38639919</v>
      </c>
      <c r="GC6">
        <v>38532477</v>
      </c>
      <c r="GD6">
        <v>0</v>
      </c>
      <c r="GE6">
        <v>0</v>
      </c>
      <c r="GF6">
        <v>107442</v>
      </c>
      <c r="GG6">
        <v>700</v>
      </c>
      <c r="GH6">
        <v>0</v>
      </c>
      <c r="GI6">
        <v>25569</v>
      </c>
      <c r="GJ6">
        <v>18011</v>
      </c>
      <c r="GK6">
        <v>265</v>
      </c>
      <c r="GL6">
        <v>0</v>
      </c>
      <c r="GM6">
        <v>9458</v>
      </c>
      <c r="GN6">
        <v>6662</v>
      </c>
      <c r="GO6">
        <v>277</v>
      </c>
      <c r="GP6">
        <v>0</v>
      </c>
      <c r="GQ6">
        <v>15872</v>
      </c>
      <c r="GR6">
        <v>0</v>
      </c>
    </row>
    <row r="7" spans="1:200" x14ac:dyDescent="0.2">
      <c r="A7">
        <v>29</v>
      </c>
      <c r="B7" t="s">
        <v>330</v>
      </c>
      <c r="C7">
        <v>6</v>
      </c>
      <c r="D7" t="s">
        <v>88</v>
      </c>
      <c r="E7">
        <v>793171504</v>
      </c>
      <c r="F7">
        <v>276473400</v>
      </c>
      <c r="G7">
        <v>102831110</v>
      </c>
      <c r="H7">
        <v>1172476014</v>
      </c>
      <c r="I7">
        <v>344679</v>
      </c>
      <c r="J7">
        <v>29010</v>
      </c>
      <c r="K7">
        <v>32502</v>
      </c>
      <c r="L7">
        <v>406191</v>
      </c>
      <c r="M7">
        <v>1172882205</v>
      </c>
      <c r="N7">
        <v>1591000</v>
      </c>
      <c r="O7">
        <v>4456103564</v>
      </c>
      <c r="P7">
        <v>27841000</v>
      </c>
      <c r="Q7">
        <v>26951000</v>
      </c>
      <c r="R7">
        <v>264590000</v>
      </c>
      <c r="S7">
        <v>12282000</v>
      </c>
      <c r="T7">
        <v>331664000</v>
      </c>
      <c r="U7">
        <v>0</v>
      </c>
      <c r="V7">
        <v>0</v>
      </c>
      <c r="W7">
        <v>4787767564</v>
      </c>
      <c r="X7">
        <v>398984</v>
      </c>
      <c r="Y7">
        <v>254647605</v>
      </c>
      <c r="Z7">
        <v>126571845</v>
      </c>
      <c r="AA7">
        <v>31852404</v>
      </c>
      <c r="AB7">
        <v>0</v>
      </c>
      <c r="AC7">
        <v>96109000</v>
      </c>
      <c r="AD7">
        <v>0</v>
      </c>
      <c r="AE7">
        <v>509180854</v>
      </c>
      <c r="AF7">
        <v>0</v>
      </c>
      <c r="AG7">
        <v>17479085</v>
      </c>
      <c r="AH7">
        <v>6489299692</v>
      </c>
      <c r="AI7">
        <v>276473400</v>
      </c>
      <c r="AJ7">
        <v>276473400</v>
      </c>
      <c r="AK7">
        <v>29010</v>
      </c>
      <c r="AL7">
        <v>29010</v>
      </c>
      <c r="AM7">
        <v>276502410</v>
      </c>
      <c r="AN7">
        <v>62197505</v>
      </c>
      <c r="AO7">
        <v>30268086</v>
      </c>
      <c r="AP7">
        <v>92465591</v>
      </c>
      <c r="AQ7">
        <v>102831110</v>
      </c>
      <c r="AR7">
        <v>102831110</v>
      </c>
      <c r="AS7">
        <v>32502</v>
      </c>
      <c r="AT7">
        <v>32502</v>
      </c>
      <c r="AU7">
        <v>102863612</v>
      </c>
      <c r="AV7">
        <v>23361600</v>
      </c>
      <c r="AW7">
        <v>10988641</v>
      </c>
      <c r="AX7">
        <v>34350241</v>
      </c>
      <c r="AY7">
        <v>70774713</v>
      </c>
      <c r="AZ7">
        <v>3838661300</v>
      </c>
      <c r="BA7">
        <v>31610707</v>
      </c>
      <c r="BB7">
        <v>3870272007</v>
      </c>
      <c r="BC7">
        <v>574394228</v>
      </c>
      <c r="BD7">
        <v>146768</v>
      </c>
      <c r="BE7">
        <v>0</v>
      </c>
      <c r="BF7">
        <v>18068820</v>
      </c>
      <c r="BG7">
        <v>2940000</v>
      </c>
      <c r="BH7">
        <v>0</v>
      </c>
      <c r="BI7">
        <v>184340</v>
      </c>
      <c r="BJ7">
        <v>4466006163</v>
      </c>
      <c r="BK7">
        <v>-159656</v>
      </c>
      <c r="BL7">
        <v>0</v>
      </c>
      <c r="BM7">
        <v>-159656</v>
      </c>
      <c r="BN7">
        <v>-62049</v>
      </c>
      <c r="BO7">
        <v>0</v>
      </c>
      <c r="BP7">
        <v>0</v>
      </c>
      <c r="BQ7">
        <v>-221705</v>
      </c>
      <c r="BR7">
        <v>11025524</v>
      </c>
      <c r="BS7">
        <v>4476809982</v>
      </c>
      <c r="BT7">
        <v>1265080195</v>
      </c>
      <c r="BU7">
        <v>627030</v>
      </c>
      <c r="BV7">
        <v>1265707225</v>
      </c>
      <c r="BW7">
        <v>439172848</v>
      </c>
      <c r="BX7">
        <v>0</v>
      </c>
      <c r="BY7">
        <v>439172848</v>
      </c>
      <c r="BZ7">
        <v>166774570</v>
      </c>
      <c r="CA7">
        <v>1871654643</v>
      </c>
      <c r="CB7">
        <v>0</v>
      </c>
      <c r="CC7">
        <v>5530873</v>
      </c>
      <c r="CD7">
        <v>41005463</v>
      </c>
      <c r="CE7">
        <v>0</v>
      </c>
      <c r="CF7">
        <v>46536336</v>
      </c>
      <c r="CG7">
        <v>907000</v>
      </c>
      <c r="CH7">
        <v>0</v>
      </c>
      <c r="CI7">
        <v>5435989</v>
      </c>
      <c r="CJ7">
        <v>6472118663</v>
      </c>
      <c r="CK7">
        <v>17181029</v>
      </c>
      <c r="CL7">
        <v>439172848</v>
      </c>
      <c r="CM7">
        <v>0</v>
      </c>
      <c r="CN7">
        <v>439172848</v>
      </c>
      <c r="CO7">
        <v>439172848</v>
      </c>
      <c r="CP7">
        <v>1116068</v>
      </c>
      <c r="CQ7">
        <v>166774570</v>
      </c>
      <c r="CR7">
        <v>166774570</v>
      </c>
      <c r="CS7">
        <v>631167</v>
      </c>
      <c r="CT7">
        <v>0</v>
      </c>
      <c r="CU7">
        <v>379909184</v>
      </c>
      <c r="CV7">
        <v>0</v>
      </c>
      <c r="CW7">
        <v>0</v>
      </c>
      <c r="CX7">
        <v>6869208876</v>
      </c>
      <c r="CY7">
        <v>0</v>
      </c>
      <c r="CZ7">
        <v>0</v>
      </c>
      <c r="DA7">
        <v>0</v>
      </c>
      <c r="DB7">
        <v>0</v>
      </c>
      <c r="DC7">
        <v>6472118663</v>
      </c>
      <c r="DD7">
        <v>397090213</v>
      </c>
      <c r="DE7">
        <v>397090213</v>
      </c>
      <c r="DF7">
        <v>0</v>
      </c>
      <c r="DG7">
        <v>436627283</v>
      </c>
      <c r="DH7">
        <v>0</v>
      </c>
      <c r="DI7">
        <v>0</v>
      </c>
      <c r="DJ7">
        <v>0</v>
      </c>
      <c r="DK7">
        <v>0</v>
      </c>
      <c r="DL7">
        <v>0</v>
      </c>
      <c r="DM7">
        <v>436627283</v>
      </c>
      <c r="DN7">
        <v>0</v>
      </c>
      <c r="DO7">
        <v>0</v>
      </c>
      <c r="DP7">
        <v>436627283</v>
      </c>
      <c r="DQ7">
        <v>397090213</v>
      </c>
      <c r="DR7">
        <v>0</v>
      </c>
      <c r="DS7">
        <v>0</v>
      </c>
      <c r="DT7">
        <v>833717496</v>
      </c>
      <c r="DU7">
        <v>0</v>
      </c>
      <c r="DV7">
        <v>0</v>
      </c>
      <c r="DW7">
        <v>0</v>
      </c>
      <c r="DX7">
        <v>0</v>
      </c>
      <c r="DY7">
        <v>0</v>
      </c>
      <c r="DZ7">
        <v>833717496</v>
      </c>
      <c r="EA7">
        <v>1156974200</v>
      </c>
      <c r="EB7">
        <v>1115902500</v>
      </c>
      <c r="EC7">
        <v>1854900</v>
      </c>
      <c r="ED7">
        <v>0</v>
      </c>
      <c r="EE7">
        <v>41071700</v>
      </c>
      <c r="EF7">
        <v>0</v>
      </c>
      <c r="EG7">
        <v>142173394</v>
      </c>
      <c r="EH7">
        <v>54685414</v>
      </c>
      <c r="EI7">
        <v>33200</v>
      </c>
      <c r="EJ7">
        <v>8271479</v>
      </c>
      <c r="EK7">
        <v>79216501</v>
      </c>
      <c r="EL7">
        <v>0</v>
      </c>
      <c r="EM7">
        <v>1299147594</v>
      </c>
      <c r="EN7">
        <v>1170587914</v>
      </c>
      <c r="EO7">
        <v>1888100</v>
      </c>
      <c r="EP7">
        <v>8271479</v>
      </c>
      <c r="EQ7">
        <v>120288201</v>
      </c>
      <c r="ER7">
        <v>0</v>
      </c>
      <c r="ES7">
        <v>3827274638</v>
      </c>
      <c r="ET7">
        <v>3838661300</v>
      </c>
      <c r="EU7">
        <v>11359526</v>
      </c>
      <c r="EV7">
        <v>27136</v>
      </c>
      <c r="EW7">
        <v>0</v>
      </c>
      <c r="EX7">
        <v>3827274638</v>
      </c>
      <c r="EY7">
        <v>3838661300</v>
      </c>
      <c r="EZ7">
        <v>11359526</v>
      </c>
      <c r="FA7">
        <v>27136</v>
      </c>
      <c r="FB7">
        <v>0</v>
      </c>
      <c r="FC7">
        <v>31552438</v>
      </c>
      <c r="FD7">
        <v>31610707</v>
      </c>
      <c r="FE7">
        <v>58269</v>
      </c>
      <c r="FF7">
        <v>0</v>
      </c>
      <c r="FG7">
        <v>0</v>
      </c>
      <c r="FH7">
        <v>31552438</v>
      </c>
      <c r="FI7">
        <v>31610707</v>
      </c>
      <c r="FJ7">
        <v>58269</v>
      </c>
      <c r="FK7">
        <v>0</v>
      </c>
      <c r="FL7">
        <v>0</v>
      </c>
      <c r="FM7">
        <v>573784316</v>
      </c>
      <c r="FN7">
        <v>574394228</v>
      </c>
      <c r="FO7">
        <v>487962</v>
      </c>
      <c r="FP7">
        <v>121950</v>
      </c>
      <c r="FQ7">
        <v>0</v>
      </c>
      <c r="FR7">
        <v>146768</v>
      </c>
      <c r="FS7">
        <v>146768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21193160</v>
      </c>
      <c r="GC7">
        <v>21193160</v>
      </c>
      <c r="GD7">
        <v>0</v>
      </c>
      <c r="GE7">
        <v>0</v>
      </c>
      <c r="GF7">
        <v>0</v>
      </c>
      <c r="GG7">
        <v>700</v>
      </c>
      <c r="GH7">
        <v>0</v>
      </c>
      <c r="GI7">
        <v>25569</v>
      </c>
      <c r="GJ7">
        <v>18011</v>
      </c>
      <c r="GK7">
        <v>265</v>
      </c>
      <c r="GL7">
        <v>0</v>
      </c>
      <c r="GM7">
        <v>9458</v>
      </c>
      <c r="GN7">
        <v>6662</v>
      </c>
      <c r="GO7">
        <v>277</v>
      </c>
      <c r="GP7">
        <v>0</v>
      </c>
      <c r="GQ7">
        <v>15872</v>
      </c>
      <c r="GR7">
        <v>0</v>
      </c>
    </row>
    <row r="8" spans="1:200" x14ac:dyDescent="0.2">
      <c r="A8">
        <v>29</v>
      </c>
      <c r="B8" t="s">
        <v>330</v>
      </c>
      <c r="C8">
        <v>7</v>
      </c>
      <c r="D8" t="s">
        <v>89</v>
      </c>
      <c r="E8">
        <v>532546490</v>
      </c>
      <c r="F8">
        <v>208446117</v>
      </c>
      <c r="G8">
        <v>84785060</v>
      </c>
      <c r="H8">
        <v>825777667</v>
      </c>
      <c r="I8">
        <v>853</v>
      </c>
      <c r="J8">
        <v>222</v>
      </c>
      <c r="K8">
        <v>129</v>
      </c>
      <c r="L8">
        <v>1204</v>
      </c>
      <c r="M8">
        <v>825778871</v>
      </c>
      <c r="N8">
        <v>882000</v>
      </c>
      <c r="O8">
        <v>2695349602</v>
      </c>
      <c r="P8">
        <v>13767000</v>
      </c>
      <c r="Q8">
        <v>17832000</v>
      </c>
      <c r="R8">
        <v>168805000</v>
      </c>
      <c r="S8">
        <v>5650000</v>
      </c>
      <c r="T8">
        <v>206054000</v>
      </c>
      <c r="U8">
        <v>0</v>
      </c>
      <c r="V8">
        <v>0</v>
      </c>
      <c r="W8">
        <v>2901403602</v>
      </c>
      <c r="X8">
        <v>878843</v>
      </c>
      <c r="Y8">
        <v>161540850</v>
      </c>
      <c r="Z8">
        <v>85325920</v>
      </c>
      <c r="AA8">
        <v>0</v>
      </c>
      <c r="AB8">
        <v>5320000</v>
      </c>
      <c r="AC8">
        <v>0</v>
      </c>
      <c r="AD8">
        <v>0</v>
      </c>
      <c r="AE8">
        <v>252186770</v>
      </c>
      <c r="AF8">
        <v>0</v>
      </c>
      <c r="AG8">
        <v>23014244</v>
      </c>
      <c r="AH8">
        <v>4004144330</v>
      </c>
      <c r="AI8">
        <v>208446117</v>
      </c>
      <c r="AJ8">
        <v>208446117</v>
      </c>
      <c r="AK8">
        <v>222</v>
      </c>
      <c r="AL8">
        <v>222</v>
      </c>
      <c r="AM8">
        <v>208446339</v>
      </c>
      <c r="AN8">
        <v>0</v>
      </c>
      <c r="AO8">
        <v>0</v>
      </c>
      <c r="AP8">
        <v>0</v>
      </c>
      <c r="AQ8">
        <v>84785060</v>
      </c>
      <c r="AR8">
        <v>84785060</v>
      </c>
      <c r="AS8">
        <v>129</v>
      </c>
      <c r="AT8">
        <v>129</v>
      </c>
      <c r="AU8">
        <v>84785189</v>
      </c>
      <c r="AV8">
        <v>0</v>
      </c>
      <c r="AW8">
        <v>0</v>
      </c>
      <c r="AX8">
        <v>0</v>
      </c>
      <c r="AY8">
        <v>74423415</v>
      </c>
      <c r="AZ8">
        <v>2333237071</v>
      </c>
      <c r="BA8">
        <v>22394227</v>
      </c>
      <c r="BB8">
        <v>2355631298</v>
      </c>
      <c r="BC8">
        <v>349568629</v>
      </c>
      <c r="BD8">
        <v>273634</v>
      </c>
      <c r="BE8">
        <v>6780</v>
      </c>
      <c r="BF8">
        <v>7980000</v>
      </c>
      <c r="BG8">
        <v>1770000</v>
      </c>
      <c r="BH8">
        <v>0</v>
      </c>
      <c r="BI8">
        <v>228169</v>
      </c>
      <c r="BJ8">
        <v>2715458510</v>
      </c>
      <c r="BK8">
        <v>37737</v>
      </c>
      <c r="BL8">
        <v>0</v>
      </c>
      <c r="BM8">
        <v>37737</v>
      </c>
      <c r="BN8">
        <v>0</v>
      </c>
      <c r="BO8">
        <v>0</v>
      </c>
      <c r="BP8">
        <v>0</v>
      </c>
      <c r="BQ8">
        <v>37737</v>
      </c>
      <c r="BR8">
        <v>6429991</v>
      </c>
      <c r="BS8">
        <v>2721926238</v>
      </c>
      <c r="BT8">
        <v>775127003</v>
      </c>
      <c r="BU8">
        <v>0</v>
      </c>
      <c r="BV8">
        <v>775127003</v>
      </c>
      <c r="BW8">
        <v>279720722</v>
      </c>
      <c r="BX8">
        <v>0</v>
      </c>
      <c r="BY8">
        <v>279720722</v>
      </c>
      <c r="BZ8">
        <v>117145495</v>
      </c>
      <c r="CA8">
        <v>1171993220</v>
      </c>
      <c r="CB8">
        <v>0</v>
      </c>
      <c r="CC8">
        <v>9566823</v>
      </c>
      <c r="CD8">
        <v>19197831</v>
      </c>
      <c r="CE8">
        <v>0</v>
      </c>
      <c r="CF8">
        <v>28764654</v>
      </c>
      <c r="CG8">
        <v>0</v>
      </c>
      <c r="CH8">
        <v>0</v>
      </c>
      <c r="CI8">
        <v>1122800</v>
      </c>
      <c r="CJ8">
        <v>3998230327</v>
      </c>
      <c r="CK8">
        <v>5914003</v>
      </c>
      <c r="CL8">
        <v>279720722</v>
      </c>
      <c r="CM8">
        <v>0</v>
      </c>
      <c r="CN8">
        <v>279720722</v>
      </c>
      <c r="CO8">
        <v>279720722</v>
      </c>
      <c r="CP8">
        <v>0</v>
      </c>
      <c r="CQ8">
        <v>117145495</v>
      </c>
      <c r="CR8">
        <v>117145495</v>
      </c>
      <c r="CS8">
        <v>0</v>
      </c>
      <c r="CT8">
        <v>0</v>
      </c>
      <c r="CU8">
        <v>6150014</v>
      </c>
      <c r="CV8">
        <v>0</v>
      </c>
      <c r="CW8">
        <v>0</v>
      </c>
      <c r="CX8">
        <v>4010294344</v>
      </c>
      <c r="CY8">
        <v>0</v>
      </c>
      <c r="CZ8">
        <v>0</v>
      </c>
      <c r="DA8">
        <v>0</v>
      </c>
      <c r="DB8">
        <v>0</v>
      </c>
      <c r="DC8">
        <v>3998230327</v>
      </c>
      <c r="DD8">
        <v>12064017</v>
      </c>
      <c r="DE8">
        <v>12064017</v>
      </c>
      <c r="DF8">
        <v>0</v>
      </c>
      <c r="DG8">
        <v>320000000</v>
      </c>
      <c r="DH8">
        <v>0</v>
      </c>
      <c r="DI8">
        <v>0</v>
      </c>
      <c r="DJ8">
        <v>0</v>
      </c>
      <c r="DK8">
        <v>0</v>
      </c>
      <c r="DL8">
        <v>0</v>
      </c>
      <c r="DM8">
        <v>320000000</v>
      </c>
      <c r="DN8">
        <v>0</v>
      </c>
      <c r="DO8">
        <v>0</v>
      </c>
      <c r="DP8">
        <v>320000000</v>
      </c>
      <c r="DQ8">
        <v>12064017</v>
      </c>
      <c r="DR8">
        <v>0</v>
      </c>
      <c r="DS8">
        <v>0</v>
      </c>
      <c r="DT8">
        <v>332064017</v>
      </c>
      <c r="DU8">
        <v>0</v>
      </c>
      <c r="DV8">
        <v>0</v>
      </c>
      <c r="DW8">
        <v>0</v>
      </c>
      <c r="DX8">
        <v>0</v>
      </c>
      <c r="DY8">
        <v>0</v>
      </c>
      <c r="DZ8">
        <v>332064017</v>
      </c>
      <c r="EA8">
        <v>820641800</v>
      </c>
      <c r="EB8">
        <v>801909338</v>
      </c>
      <c r="EC8">
        <v>0</v>
      </c>
      <c r="ED8">
        <v>0</v>
      </c>
      <c r="EE8">
        <v>18732462</v>
      </c>
      <c r="EF8">
        <v>0</v>
      </c>
      <c r="EG8">
        <v>103510253</v>
      </c>
      <c r="EH8">
        <v>23868329</v>
      </c>
      <c r="EI8">
        <v>0</v>
      </c>
      <c r="EJ8">
        <v>3435668</v>
      </c>
      <c r="EK8">
        <v>76206256</v>
      </c>
      <c r="EL8">
        <v>0</v>
      </c>
      <c r="EM8">
        <v>924152053</v>
      </c>
      <c r="EN8">
        <v>825777667</v>
      </c>
      <c r="EO8">
        <v>0</v>
      </c>
      <c r="EP8">
        <v>3435668</v>
      </c>
      <c r="EQ8">
        <v>94938718</v>
      </c>
      <c r="ER8">
        <v>0</v>
      </c>
      <c r="ES8">
        <v>2321412833</v>
      </c>
      <c r="ET8">
        <v>2333237071</v>
      </c>
      <c r="EU8">
        <v>11653231</v>
      </c>
      <c r="EV8">
        <v>171007</v>
      </c>
      <c r="EW8">
        <v>0</v>
      </c>
      <c r="EX8">
        <v>2321412833</v>
      </c>
      <c r="EY8">
        <v>2333237071</v>
      </c>
      <c r="EZ8">
        <v>11653231</v>
      </c>
      <c r="FA8">
        <v>171007</v>
      </c>
      <c r="FB8">
        <v>0</v>
      </c>
      <c r="FC8">
        <v>22386478</v>
      </c>
      <c r="FD8">
        <v>22394227</v>
      </c>
      <c r="FE8">
        <v>7749</v>
      </c>
      <c r="FF8">
        <v>0</v>
      </c>
      <c r="FG8">
        <v>0</v>
      </c>
      <c r="FH8">
        <v>22386478</v>
      </c>
      <c r="FI8">
        <v>22394227</v>
      </c>
      <c r="FJ8">
        <v>7749</v>
      </c>
      <c r="FK8">
        <v>0</v>
      </c>
      <c r="FL8">
        <v>0</v>
      </c>
      <c r="FM8">
        <v>348055349</v>
      </c>
      <c r="FN8">
        <v>349568629</v>
      </c>
      <c r="FO8">
        <v>1513280</v>
      </c>
      <c r="FP8">
        <v>0</v>
      </c>
      <c r="FQ8">
        <v>0</v>
      </c>
      <c r="FR8">
        <v>273634</v>
      </c>
      <c r="FS8">
        <v>273634</v>
      </c>
      <c r="FT8">
        <v>0</v>
      </c>
      <c r="FU8">
        <v>0</v>
      </c>
      <c r="FV8">
        <v>0</v>
      </c>
      <c r="FW8">
        <v>6780</v>
      </c>
      <c r="FX8">
        <v>6780</v>
      </c>
      <c r="FY8">
        <v>0</v>
      </c>
      <c r="FZ8">
        <v>0</v>
      </c>
      <c r="GA8">
        <v>0</v>
      </c>
      <c r="GB8">
        <v>9978169</v>
      </c>
      <c r="GC8">
        <v>9978169</v>
      </c>
      <c r="GD8">
        <v>0</v>
      </c>
      <c r="GE8">
        <v>0</v>
      </c>
      <c r="GF8">
        <v>0</v>
      </c>
      <c r="GG8">
        <v>700</v>
      </c>
      <c r="GH8">
        <v>0</v>
      </c>
      <c r="GI8">
        <v>25569</v>
      </c>
      <c r="GJ8">
        <v>18011</v>
      </c>
      <c r="GK8">
        <v>265</v>
      </c>
      <c r="GL8">
        <v>0</v>
      </c>
      <c r="GM8">
        <v>9458</v>
      </c>
      <c r="GN8">
        <v>6662</v>
      </c>
      <c r="GO8">
        <v>277</v>
      </c>
      <c r="GP8">
        <v>0</v>
      </c>
      <c r="GQ8">
        <v>15872</v>
      </c>
      <c r="GR8">
        <v>0</v>
      </c>
    </row>
    <row r="9" spans="1:200" x14ac:dyDescent="0.2">
      <c r="A9">
        <v>29</v>
      </c>
      <c r="B9" t="s">
        <v>330</v>
      </c>
      <c r="C9">
        <v>8</v>
      </c>
      <c r="D9" t="s">
        <v>90</v>
      </c>
      <c r="E9">
        <v>345954718</v>
      </c>
      <c r="F9">
        <v>143734893</v>
      </c>
      <c r="G9">
        <v>49398241</v>
      </c>
      <c r="H9">
        <v>539087852</v>
      </c>
      <c r="I9">
        <v>173991</v>
      </c>
      <c r="J9">
        <v>8816</v>
      </c>
      <c r="K9">
        <v>13197</v>
      </c>
      <c r="L9">
        <v>196004</v>
      </c>
      <c r="M9">
        <v>539283856</v>
      </c>
      <c r="N9">
        <v>2444000</v>
      </c>
      <c r="O9">
        <v>2136960717</v>
      </c>
      <c r="P9">
        <v>14457000</v>
      </c>
      <c r="Q9">
        <v>10489000</v>
      </c>
      <c r="R9">
        <v>120285000</v>
      </c>
      <c r="S9">
        <v>6214000</v>
      </c>
      <c r="T9">
        <v>151445000</v>
      </c>
      <c r="U9">
        <v>0</v>
      </c>
      <c r="V9">
        <v>0</v>
      </c>
      <c r="W9">
        <v>2288405717</v>
      </c>
      <c r="X9">
        <v>195510</v>
      </c>
      <c r="Y9">
        <v>152448120</v>
      </c>
      <c r="Z9">
        <v>70193506</v>
      </c>
      <c r="AA9">
        <v>53510081</v>
      </c>
      <c r="AB9">
        <v>3338668</v>
      </c>
      <c r="AC9">
        <v>45733000</v>
      </c>
      <c r="AD9">
        <v>25000000</v>
      </c>
      <c r="AE9">
        <v>350223375</v>
      </c>
      <c r="AF9">
        <v>0</v>
      </c>
      <c r="AG9">
        <v>5134569</v>
      </c>
      <c r="AH9">
        <v>3185687027</v>
      </c>
      <c r="AI9">
        <v>143734893</v>
      </c>
      <c r="AJ9">
        <v>143734893</v>
      </c>
      <c r="AK9">
        <v>8816</v>
      </c>
      <c r="AL9">
        <v>8816</v>
      </c>
      <c r="AM9">
        <v>143743709</v>
      </c>
      <c r="AN9">
        <v>40602980</v>
      </c>
      <c r="AO9">
        <v>18807282</v>
      </c>
      <c r="AP9">
        <v>59410262</v>
      </c>
      <c r="AQ9">
        <v>49398241</v>
      </c>
      <c r="AR9">
        <v>49398241</v>
      </c>
      <c r="AS9">
        <v>13197</v>
      </c>
      <c r="AT9">
        <v>13197</v>
      </c>
      <c r="AU9">
        <v>49411438</v>
      </c>
      <c r="AV9">
        <v>15678000</v>
      </c>
      <c r="AW9">
        <v>6740453</v>
      </c>
      <c r="AX9">
        <v>22418453</v>
      </c>
      <c r="AY9">
        <v>61166591</v>
      </c>
      <c r="AZ9">
        <v>1853031059</v>
      </c>
      <c r="BA9">
        <v>18598748</v>
      </c>
      <c r="BB9">
        <v>1871629807</v>
      </c>
      <c r="BC9">
        <v>257687807</v>
      </c>
      <c r="BD9">
        <v>0</v>
      </c>
      <c r="BE9">
        <v>0</v>
      </c>
      <c r="BF9">
        <v>5008000</v>
      </c>
      <c r="BG9">
        <v>1050000</v>
      </c>
      <c r="BH9">
        <v>0</v>
      </c>
      <c r="BI9">
        <v>64513</v>
      </c>
      <c r="BJ9">
        <v>2135440127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5157132</v>
      </c>
      <c r="BS9">
        <v>2140597259</v>
      </c>
      <c r="BT9">
        <v>580678953</v>
      </c>
      <c r="BU9">
        <v>4313045</v>
      </c>
      <c r="BV9">
        <v>584991998</v>
      </c>
      <c r="BW9">
        <v>203716112</v>
      </c>
      <c r="BX9">
        <v>0</v>
      </c>
      <c r="BY9">
        <v>203716112</v>
      </c>
      <c r="BZ9">
        <v>74068512</v>
      </c>
      <c r="CA9">
        <v>862776622</v>
      </c>
      <c r="CB9">
        <v>0</v>
      </c>
      <c r="CC9">
        <v>3420127</v>
      </c>
      <c r="CD9">
        <v>32328612</v>
      </c>
      <c r="CE9">
        <v>0</v>
      </c>
      <c r="CF9">
        <v>35748739</v>
      </c>
      <c r="CG9">
        <v>168000</v>
      </c>
      <c r="CH9">
        <v>0</v>
      </c>
      <c r="CI9">
        <v>3561880</v>
      </c>
      <c r="CJ9">
        <v>3104019091</v>
      </c>
      <c r="CK9">
        <v>81667936</v>
      </c>
      <c r="CL9">
        <v>203716112</v>
      </c>
      <c r="CM9">
        <v>0</v>
      </c>
      <c r="CN9">
        <v>203716112</v>
      </c>
      <c r="CO9">
        <v>203716112</v>
      </c>
      <c r="CP9">
        <v>0</v>
      </c>
      <c r="CQ9">
        <v>74068512</v>
      </c>
      <c r="CR9">
        <v>74068512</v>
      </c>
      <c r="CS9">
        <v>0</v>
      </c>
      <c r="CT9">
        <v>0</v>
      </c>
      <c r="CU9">
        <v>0</v>
      </c>
      <c r="CV9">
        <v>0</v>
      </c>
      <c r="CW9">
        <v>0</v>
      </c>
      <c r="CX9">
        <v>3185687027</v>
      </c>
      <c r="CY9">
        <v>0</v>
      </c>
      <c r="CZ9">
        <v>176552610</v>
      </c>
      <c r="DA9">
        <v>0</v>
      </c>
      <c r="DB9">
        <v>0</v>
      </c>
      <c r="DC9">
        <v>3280571701</v>
      </c>
      <c r="DD9">
        <v>-94884674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94884674</v>
      </c>
      <c r="DV9">
        <v>0</v>
      </c>
      <c r="DW9">
        <v>0</v>
      </c>
      <c r="DX9">
        <v>0</v>
      </c>
      <c r="DY9">
        <v>94884674</v>
      </c>
      <c r="DZ9">
        <v>-94884674</v>
      </c>
      <c r="EA9">
        <v>550690900</v>
      </c>
      <c r="EB9">
        <v>511067195</v>
      </c>
      <c r="EC9">
        <v>0</v>
      </c>
      <c r="ED9">
        <v>0</v>
      </c>
      <c r="EE9">
        <v>39623705</v>
      </c>
      <c r="EF9">
        <v>0</v>
      </c>
      <c r="EG9">
        <v>171558080</v>
      </c>
      <c r="EH9">
        <v>28020657</v>
      </c>
      <c r="EI9">
        <v>0</v>
      </c>
      <c r="EJ9">
        <v>5551449</v>
      </c>
      <c r="EK9">
        <v>137985974</v>
      </c>
      <c r="EL9">
        <v>0</v>
      </c>
      <c r="EM9">
        <v>722248980</v>
      </c>
      <c r="EN9">
        <v>539087852</v>
      </c>
      <c r="EO9">
        <v>0</v>
      </c>
      <c r="EP9">
        <v>5551449</v>
      </c>
      <c r="EQ9">
        <v>177609679</v>
      </c>
      <c r="ER9">
        <v>0</v>
      </c>
      <c r="ES9">
        <v>1851000435</v>
      </c>
      <c r="ET9">
        <v>1853031059</v>
      </c>
      <c r="EU9">
        <v>2030624</v>
      </c>
      <c r="EV9">
        <v>0</v>
      </c>
      <c r="EW9">
        <v>0</v>
      </c>
      <c r="EX9">
        <v>1851000435</v>
      </c>
      <c r="EY9">
        <v>1853031059</v>
      </c>
      <c r="EZ9">
        <v>2030624</v>
      </c>
      <c r="FA9">
        <v>0</v>
      </c>
      <c r="FB9">
        <v>0</v>
      </c>
      <c r="FC9">
        <v>18598748</v>
      </c>
      <c r="FD9">
        <v>18598748</v>
      </c>
      <c r="FE9">
        <v>0</v>
      </c>
      <c r="FF9">
        <v>0</v>
      </c>
      <c r="FG9">
        <v>0</v>
      </c>
      <c r="FH9">
        <v>18598748</v>
      </c>
      <c r="FI9">
        <v>18598748</v>
      </c>
      <c r="FJ9">
        <v>0</v>
      </c>
      <c r="FK9">
        <v>0</v>
      </c>
      <c r="FL9">
        <v>0</v>
      </c>
      <c r="FM9">
        <v>257362007</v>
      </c>
      <c r="FN9">
        <v>257687807</v>
      </c>
      <c r="FO9">
        <v>325800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6122513</v>
      </c>
      <c r="GC9">
        <v>6122513</v>
      </c>
      <c r="GD9">
        <v>0</v>
      </c>
      <c r="GE9">
        <v>0</v>
      </c>
      <c r="GF9">
        <v>0</v>
      </c>
      <c r="GG9">
        <v>700</v>
      </c>
      <c r="GH9">
        <v>0</v>
      </c>
      <c r="GI9">
        <v>25569</v>
      </c>
      <c r="GJ9">
        <v>18011</v>
      </c>
      <c r="GK9">
        <v>265</v>
      </c>
      <c r="GL9">
        <v>0</v>
      </c>
      <c r="GM9">
        <v>9458</v>
      </c>
      <c r="GN9">
        <v>6662</v>
      </c>
      <c r="GO9">
        <v>277</v>
      </c>
      <c r="GP9">
        <v>0</v>
      </c>
      <c r="GQ9">
        <v>15872</v>
      </c>
      <c r="GR9">
        <v>0</v>
      </c>
    </row>
    <row r="10" spans="1:200" x14ac:dyDescent="0.2">
      <c r="A10">
        <v>29</v>
      </c>
      <c r="B10" t="s">
        <v>330</v>
      </c>
      <c r="C10">
        <v>9</v>
      </c>
      <c r="D10" t="s">
        <v>91</v>
      </c>
      <c r="E10">
        <v>1627245011</v>
      </c>
      <c r="F10">
        <v>529914967</v>
      </c>
      <c r="G10">
        <v>172132370</v>
      </c>
      <c r="H10">
        <v>2329292348</v>
      </c>
      <c r="I10">
        <v>136855</v>
      </c>
      <c r="J10">
        <v>40492</v>
      </c>
      <c r="K10">
        <v>37508</v>
      </c>
      <c r="L10">
        <v>214855</v>
      </c>
      <c r="M10">
        <v>2329507203</v>
      </c>
      <c r="N10">
        <v>13068000</v>
      </c>
      <c r="O10">
        <v>7411299028</v>
      </c>
      <c r="P10">
        <v>41889000</v>
      </c>
      <c r="Q10">
        <v>55348000</v>
      </c>
      <c r="R10">
        <v>504080000</v>
      </c>
      <c r="S10">
        <v>23658000</v>
      </c>
      <c r="T10">
        <v>624975000</v>
      </c>
      <c r="U10">
        <v>0</v>
      </c>
      <c r="V10">
        <v>0</v>
      </c>
      <c r="W10">
        <v>8036274028</v>
      </c>
      <c r="X10">
        <v>324955</v>
      </c>
      <c r="Y10">
        <v>405229405</v>
      </c>
      <c r="Z10">
        <v>214434192</v>
      </c>
      <c r="AA10">
        <v>0</v>
      </c>
      <c r="AB10">
        <v>10410084</v>
      </c>
      <c r="AC10">
        <v>0</v>
      </c>
      <c r="AD10">
        <v>0</v>
      </c>
      <c r="AE10">
        <v>630073681</v>
      </c>
      <c r="AF10">
        <v>0</v>
      </c>
      <c r="AG10">
        <v>12964666</v>
      </c>
      <c r="AH10">
        <v>11022212533</v>
      </c>
      <c r="AI10">
        <v>529914967</v>
      </c>
      <c r="AJ10">
        <v>529914967</v>
      </c>
      <c r="AK10">
        <v>40492</v>
      </c>
      <c r="AL10">
        <v>40492</v>
      </c>
      <c r="AM10">
        <v>529955459</v>
      </c>
      <c r="AN10">
        <v>88773120</v>
      </c>
      <c r="AO10">
        <v>48695279</v>
      </c>
      <c r="AP10">
        <v>137468399</v>
      </c>
      <c r="AQ10">
        <v>172132370</v>
      </c>
      <c r="AR10">
        <v>172132370</v>
      </c>
      <c r="AS10">
        <v>37508</v>
      </c>
      <c r="AT10">
        <v>37508</v>
      </c>
      <c r="AU10">
        <v>172169878</v>
      </c>
      <c r="AV10">
        <v>29924800</v>
      </c>
      <c r="AW10">
        <v>15625530</v>
      </c>
      <c r="AX10">
        <v>45550330</v>
      </c>
      <c r="AY10">
        <v>153769382</v>
      </c>
      <c r="AZ10">
        <v>6407358903</v>
      </c>
      <c r="BA10">
        <v>65839010</v>
      </c>
      <c r="BB10">
        <v>6473197913</v>
      </c>
      <c r="BC10">
        <v>905266520</v>
      </c>
      <c r="BD10">
        <v>1011484</v>
      </c>
      <c r="BE10">
        <v>0</v>
      </c>
      <c r="BF10">
        <v>15622476</v>
      </c>
      <c r="BG10">
        <v>3660000</v>
      </c>
      <c r="BH10">
        <v>0</v>
      </c>
      <c r="BI10">
        <v>562890</v>
      </c>
      <c r="BJ10">
        <v>7399321283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19755094</v>
      </c>
      <c r="BS10">
        <v>7419076377</v>
      </c>
      <c r="BT10">
        <v>2258904414</v>
      </c>
      <c r="BU10">
        <v>7672237</v>
      </c>
      <c r="BV10">
        <v>2266576651</v>
      </c>
      <c r="BW10">
        <v>828869495</v>
      </c>
      <c r="BX10">
        <v>0</v>
      </c>
      <c r="BY10">
        <v>828869495</v>
      </c>
      <c r="BZ10">
        <v>278274265</v>
      </c>
      <c r="CA10">
        <v>3373720411</v>
      </c>
      <c r="CB10">
        <v>0</v>
      </c>
      <c r="CC10">
        <v>1858236</v>
      </c>
      <c r="CD10">
        <v>69274161</v>
      </c>
      <c r="CE10">
        <v>0</v>
      </c>
      <c r="CF10">
        <v>71132397</v>
      </c>
      <c r="CG10">
        <v>437000</v>
      </c>
      <c r="CH10">
        <v>0</v>
      </c>
      <c r="CI10">
        <v>10378438</v>
      </c>
      <c r="CJ10">
        <v>11028514005</v>
      </c>
      <c r="CK10">
        <v>-6301472</v>
      </c>
      <c r="CL10">
        <v>828869495</v>
      </c>
      <c r="CM10">
        <v>0</v>
      </c>
      <c r="CN10">
        <v>828869495</v>
      </c>
      <c r="CO10">
        <v>828869495</v>
      </c>
      <c r="CP10">
        <v>0</v>
      </c>
      <c r="CQ10">
        <v>278274265</v>
      </c>
      <c r="CR10">
        <v>278274265</v>
      </c>
      <c r="CS10">
        <v>0</v>
      </c>
      <c r="CT10">
        <v>6684598</v>
      </c>
      <c r="CU10">
        <v>0</v>
      </c>
      <c r="CV10">
        <v>0</v>
      </c>
      <c r="CW10">
        <v>0</v>
      </c>
      <c r="CX10">
        <v>11028897131</v>
      </c>
      <c r="CY10">
        <v>383126</v>
      </c>
      <c r="CZ10">
        <v>0</v>
      </c>
      <c r="DA10">
        <v>0</v>
      </c>
      <c r="DB10">
        <v>0</v>
      </c>
      <c r="DC10">
        <v>11028897131</v>
      </c>
      <c r="DD10">
        <v>0</v>
      </c>
      <c r="DE10">
        <v>0</v>
      </c>
      <c r="DF10">
        <v>0</v>
      </c>
      <c r="DG10">
        <v>1645631104</v>
      </c>
      <c r="DH10">
        <v>6684598</v>
      </c>
      <c r="DI10">
        <v>383126</v>
      </c>
      <c r="DJ10">
        <v>0</v>
      </c>
      <c r="DK10">
        <v>0</v>
      </c>
      <c r="DL10">
        <v>0</v>
      </c>
      <c r="DM10">
        <v>1639329632</v>
      </c>
      <c r="DN10">
        <v>0</v>
      </c>
      <c r="DO10">
        <v>0</v>
      </c>
      <c r="DP10">
        <v>1639329632</v>
      </c>
      <c r="DQ10">
        <v>0</v>
      </c>
      <c r="DR10">
        <v>0</v>
      </c>
      <c r="DS10">
        <v>0</v>
      </c>
      <c r="DT10">
        <v>1639329632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1639329632</v>
      </c>
      <c r="EA10">
        <v>2348873200</v>
      </c>
      <c r="EB10">
        <v>2270660385</v>
      </c>
      <c r="EC10">
        <v>0</v>
      </c>
      <c r="ED10">
        <v>0</v>
      </c>
      <c r="EE10">
        <v>78212815</v>
      </c>
      <c r="EF10">
        <v>0</v>
      </c>
      <c r="EG10">
        <v>456976363</v>
      </c>
      <c r="EH10">
        <v>58631963</v>
      </c>
      <c r="EI10">
        <v>0</v>
      </c>
      <c r="EJ10">
        <v>41165475</v>
      </c>
      <c r="EK10">
        <v>357178925</v>
      </c>
      <c r="EL10">
        <v>205950</v>
      </c>
      <c r="EM10">
        <v>2805849563</v>
      </c>
      <c r="EN10">
        <v>2329292348</v>
      </c>
      <c r="EO10">
        <v>0</v>
      </c>
      <c r="EP10">
        <v>41165475</v>
      </c>
      <c r="EQ10">
        <v>435391740</v>
      </c>
      <c r="ER10">
        <v>205950</v>
      </c>
      <c r="ES10">
        <v>6400910817</v>
      </c>
      <c r="ET10">
        <v>6407358903</v>
      </c>
      <c r="EU10">
        <v>6448086</v>
      </c>
      <c r="EV10">
        <v>0</v>
      </c>
      <c r="EW10">
        <v>0</v>
      </c>
      <c r="EX10">
        <v>6400910817</v>
      </c>
      <c r="EY10">
        <v>6407358903</v>
      </c>
      <c r="EZ10">
        <v>6448086</v>
      </c>
      <c r="FA10">
        <v>0</v>
      </c>
      <c r="FB10">
        <v>0</v>
      </c>
      <c r="FC10">
        <v>65691605</v>
      </c>
      <c r="FD10">
        <v>65839010</v>
      </c>
      <c r="FE10">
        <v>147405</v>
      </c>
      <c r="FF10">
        <v>0</v>
      </c>
      <c r="FG10">
        <v>0</v>
      </c>
      <c r="FH10">
        <v>65691605</v>
      </c>
      <c r="FI10">
        <v>65839010</v>
      </c>
      <c r="FJ10">
        <v>147405</v>
      </c>
      <c r="FK10">
        <v>0</v>
      </c>
      <c r="FL10">
        <v>0</v>
      </c>
      <c r="FM10">
        <v>904348906</v>
      </c>
      <c r="FN10">
        <v>905266520</v>
      </c>
      <c r="FO10">
        <v>917614</v>
      </c>
      <c r="FP10">
        <v>0</v>
      </c>
      <c r="FQ10">
        <v>0</v>
      </c>
      <c r="FR10">
        <v>1011484</v>
      </c>
      <c r="FS10">
        <v>1011484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19845366</v>
      </c>
      <c r="GC10">
        <v>19845366</v>
      </c>
      <c r="GD10">
        <v>0</v>
      </c>
      <c r="GE10">
        <v>0</v>
      </c>
      <c r="GF10">
        <v>0</v>
      </c>
      <c r="GG10">
        <v>700</v>
      </c>
      <c r="GH10">
        <v>0</v>
      </c>
      <c r="GI10">
        <v>25569</v>
      </c>
      <c r="GJ10">
        <v>18011</v>
      </c>
      <c r="GK10">
        <v>265</v>
      </c>
      <c r="GL10">
        <v>0</v>
      </c>
      <c r="GM10">
        <v>9458</v>
      </c>
      <c r="GN10">
        <v>6662</v>
      </c>
      <c r="GO10">
        <v>277</v>
      </c>
      <c r="GP10">
        <v>0</v>
      </c>
      <c r="GQ10">
        <v>15872</v>
      </c>
      <c r="GR10">
        <v>0</v>
      </c>
    </row>
    <row r="11" spans="1:200" x14ac:dyDescent="0.2">
      <c r="A11">
        <v>29</v>
      </c>
      <c r="B11" t="s">
        <v>330</v>
      </c>
      <c r="C11">
        <v>12</v>
      </c>
      <c r="D11" t="s">
        <v>92</v>
      </c>
      <c r="E11">
        <v>57344484</v>
      </c>
      <c r="F11">
        <v>20227874</v>
      </c>
      <c r="G11">
        <v>5734552</v>
      </c>
      <c r="H11">
        <v>83306910</v>
      </c>
      <c r="I11">
        <v>0</v>
      </c>
      <c r="J11">
        <v>0</v>
      </c>
      <c r="K11">
        <v>0</v>
      </c>
      <c r="L11">
        <v>0</v>
      </c>
      <c r="M11">
        <v>83306910</v>
      </c>
      <c r="N11">
        <v>0</v>
      </c>
      <c r="O11">
        <v>309088981</v>
      </c>
      <c r="P11">
        <v>1423000</v>
      </c>
      <c r="Q11">
        <v>11335000</v>
      </c>
      <c r="R11">
        <v>18874000</v>
      </c>
      <c r="S11">
        <v>1410000</v>
      </c>
      <c r="T11">
        <v>33042000</v>
      </c>
      <c r="U11">
        <v>0</v>
      </c>
      <c r="V11">
        <v>0</v>
      </c>
      <c r="W11">
        <v>342130981</v>
      </c>
      <c r="X11">
        <v>1181000</v>
      </c>
      <c r="Y11">
        <v>13725730</v>
      </c>
      <c r="Z11">
        <v>7881086</v>
      </c>
      <c r="AA11">
        <v>2067000</v>
      </c>
      <c r="AB11">
        <v>280000</v>
      </c>
      <c r="AC11">
        <v>1589000</v>
      </c>
      <c r="AD11">
        <v>0</v>
      </c>
      <c r="AE11">
        <v>25542816</v>
      </c>
      <c r="AF11">
        <v>0</v>
      </c>
      <c r="AG11">
        <v>1401882</v>
      </c>
      <c r="AH11">
        <v>453563589</v>
      </c>
      <c r="AI11">
        <v>20227874</v>
      </c>
      <c r="AJ11">
        <v>20227874</v>
      </c>
      <c r="AK11">
        <v>0</v>
      </c>
      <c r="AL11">
        <v>0</v>
      </c>
      <c r="AM11">
        <v>20227874</v>
      </c>
      <c r="AN11">
        <v>3395190</v>
      </c>
      <c r="AO11">
        <v>1928741</v>
      </c>
      <c r="AP11">
        <v>5323931</v>
      </c>
      <c r="AQ11">
        <v>5734552</v>
      </c>
      <c r="AR11">
        <v>5734552</v>
      </c>
      <c r="AS11">
        <v>0</v>
      </c>
      <c r="AT11">
        <v>0</v>
      </c>
      <c r="AU11">
        <v>5734552</v>
      </c>
      <c r="AV11">
        <v>924800</v>
      </c>
      <c r="AW11">
        <v>514661</v>
      </c>
      <c r="AX11">
        <v>1439461</v>
      </c>
      <c r="AY11">
        <v>5752354</v>
      </c>
      <c r="AZ11">
        <v>268724793</v>
      </c>
      <c r="BA11">
        <v>3556481</v>
      </c>
      <c r="BB11">
        <v>272281274</v>
      </c>
      <c r="BC11">
        <v>34797932</v>
      </c>
      <c r="BD11">
        <v>0</v>
      </c>
      <c r="BE11">
        <v>0</v>
      </c>
      <c r="BF11">
        <v>420000</v>
      </c>
      <c r="BG11">
        <v>270000</v>
      </c>
      <c r="BH11">
        <v>0</v>
      </c>
      <c r="BI11">
        <v>0</v>
      </c>
      <c r="BJ11">
        <v>307769206</v>
      </c>
      <c r="BK11">
        <v>-11109</v>
      </c>
      <c r="BL11">
        <v>0</v>
      </c>
      <c r="BM11">
        <v>-11109</v>
      </c>
      <c r="BN11">
        <v>-369</v>
      </c>
      <c r="BO11">
        <v>0</v>
      </c>
      <c r="BP11">
        <v>0</v>
      </c>
      <c r="BQ11">
        <v>-11478</v>
      </c>
      <c r="BR11">
        <v>809309</v>
      </c>
      <c r="BS11">
        <v>308567037</v>
      </c>
      <c r="BT11">
        <v>83399307</v>
      </c>
      <c r="BU11">
        <v>18768</v>
      </c>
      <c r="BV11">
        <v>83418075</v>
      </c>
      <c r="BW11">
        <v>30846518</v>
      </c>
      <c r="BX11">
        <v>0</v>
      </c>
      <c r="BY11">
        <v>30846518</v>
      </c>
      <c r="BZ11">
        <v>8968303</v>
      </c>
      <c r="CA11">
        <v>123232896</v>
      </c>
      <c r="CB11">
        <v>0</v>
      </c>
      <c r="CC11">
        <v>10</v>
      </c>
      <c r="CD11">
        <v>5486793</v>
      </c>
      <c r="CE11">
        <v>0</v>
      </c>
      <c r="CF11">
        <v>5486803</v>
      </c>
      <c r="CG11">
        <v>369000</v>
      </c>
      <c r="CH11">
        <v>4720000</v>
      </c>
      <c r="CI11">
        <v>91726</v>
      </c>
      <c r="CJ11">
        <v>448219816</v>
      </c>
      <c r="CK11">
        <v>5343773</v>
      </c>
      <c r="CL11">
        <v>30846518</v>
      </c>
      <c r="CM11">
        <v>0</v>
      </c>
      <c r="CN11">
        <v>30846518</v>
      </c>
      <c r="CO11">
        <v>30846518</v>
      </c>
      <c r="CP11">
        <v>25200</v>
      </c>
      <c r="CQ11">
        <v>8968303</v>
      </c>
      <c r="CR11">
        <v>8968303</v>
      </c>
      <c r="CS11">
        <v>0</v>
      </c>
      <c r="CT11">
        <v>2500000</v>
      </c>
      <c r="CU11">
        <v>10187</v>
      </c>
      <c r="CV11">
        <v>0</v>
      </c>
      <c r="CW11">
        <v>0</v>
      </c>
      <c r="CX11">
        <v>456073776</v>
      </c>
      <c r="CY11">
        <v>13313</v>
      </c>
      <c r="CZ11">
        <v>0</v>
      </c>
      <c r="DA11">
        <v>0</v>
      </c>
      <c r="DB11">
        <v>0</v>
      </c>
      <c r="DC11">
        <v>448233129</v>
      </c>
      <c r="DD11">
        <v>7840647</v>
      </c>
      <c r="DE11">
        <v>7840647</v>
      </c>
      <c r="DF11">
        <v>0</v>
      </c>
      <c r="DG11">
        <v>41195809</v>
      </c>
      <c r="DH11">
        <v>2500000</v>
      </c>
      <c r="DI11">
        <v>13313</v>
      </c>
      <c r="DJ11">
        <v>0</v>
      </c>
      <c r="DK11">
        <v>0</v>
      </c>
      <c r="DL11">
        <v>0</v>
      </c>
      <c r="DM11">
        <v>38709122</v>
      </c>
      <c r="DN11">
        <v>0</v>
      </c>
      <c r="DO11">
        <v>0</v>
      </c>
      <c r="DP11">
        <v>38709122</v>
      </c>
      <c r="DQ11">
        <v>7840647</v>
      </c>
      <c r="DR11">
        <v>0</v>
      </c>
      <c r="DS11">
        <v>0</v>
      </c>
      <c r="DT11">
        <v>46549769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46549769</v>
      </c>
      <c r="EA11">
        <v>83443500</v>
      </c>
      <c r="EB11">
        <v>81681200</v>
      </c>
      <c r="EC11">
        <v>0</v>
      </c>
      <c r="ED11">
        <v>0</v>
      </c>
      <c r="EE11">
        <v>1762300</v>
      </c>
      <c r="EF11">
        <v>0</v>
      </c>
      <c r="EG11">
        <v>10638680</v>
      </c>
      <c r="EH11">
        <v>1625710</v>
      </c>
      <c r="EI11">
        <v>0</v>
      </c>
      <c r="EJ11">
        <v>148300</v>
      </c>
      <c r="EK11">
        <v>8864670</v>
      </c>
      <c r="EL11">
        <v>0</v>
      </c>
      <c r="EM11">
        <v>94082180</v>
      </c>
      <c r="EN11">
        <v>83306910</v>
      </c>
      <c r="EO11">
        <v>0</v>
      </c>
      <c r="EP11">
        <v>148300</v>
      </c>
      <c r="EQ11">
        <v>10626970</v>
      </c>
      <c r="ER11">
        <v>0</v>
      </c>
      <c r="ES11">
        <v>268724793</v>
      </c>
      <c r="ET11">
        <v>268724793</v>
      </c>
      <c r="EU11">
        <v>0</v>
      </c>
      <c r="EV11">
        <v>0</v>
      </c>
      <c r="EW11">
        <v>0</v>
      </c>
      <c r="EX11">
        <v>268724793</v>
      </c>
      <c r="EY11">
        <v>268724793</v>
      </c>
      <c r="EZ11">
        <v>0</v>
      </c>
      <c r="FA11">
        <v>0</v>
      </c>
      <c r="FB11">
        <v>0</v>
      </c>
      <c r="FC11">
        <v>3556481</v>
      </c>
      <c r="FD11">
        <v>3556481</v>
      </c>
      <c r="FE11">
        <v>0</v>
      </c>
      <c r="FF11">
        <v>0</v>
      </c>
      <c r="FG11">
        <v>0</v>
      </c>
      <c r="FH11">
        <v>3556481</v>
      </c>
      <c r="FI11">
        <v>3556481</v>
      </c>
      <c r="FJ11">
        <v>0</v>
      </c>
      <c r="FK11">
        <v>0</v>
      </c>
      <c r="FL11">
        <v>0</v>
      </c>
      <c r="FM11">
        <v>34797932</v>
      </c>
      <c r="FN11">
        <v>34797932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690000</v>
      </c>
      <c r="GC11">
        <v>690000</v>
      </c>
      <c r="GD11">
        <v>0</v>
      </c>
      <c r="GE11">
        <v>0</v>
      </c>
      <c r="GF11">
        <v>0</v>
      </c>
      <c r="GG11">
        <v>682</v>
      </c>
      <c r="GH11">
        <v>0</v>
      </c>
      <c r="GI11">
        <v>24923</v>
      </c>
      <c r="GJ11">
        <v>17556</v>
      </c>
      <c r="GK11">
        <v>259</v>
      </c>
      <c r="GL11">
        <v>0</v>
      </c>
      <c r="GM11">
        <v>9219</v>
      </c>
      <c r="GN11">
        <v>6494</v>
      </c>
      <c r="GO11">
        <v>270</v>
      </c>
      <c r="GP11">
        <v>0</v>
      </c>
      <c r="GQ11">
        <v>15471</v>
      </c>
      <c r="GR11">
        <v>0</v>
      </c>
    </row>
    <row r="12" spans="1:200" x14ac:dyDescent="0.2">
      <c r="A12">
        <v>29</v>
      </c>
      <c r="B12" t="s">
        <v>330</v>
      </c>
      <c r="C12">
        <v>13</v>
      </c>
      <c r="D12" t="s">
        <v>93</v>
      </c>
      <c r="E12">
        <v>349974999</v>
      </c>
      <c r="F12">
        <v>105191672</v>
      </c>
      <c r="G12">
        <v>33575519</v>
      </c>
      <c r="H12">
        <v>488742190</v>
      </c>
      <c r="I12">
        <v>47946</v>
      </c>
      <c r="J12">
        <v>17223</v>
      </c>
      <c r="K12">
        <v>18315</v>
      </c>
      <c r="L12">
        <v>83484</v>
      </c>
      <c r="M12">
        <v>488825674</v>
      </c>
      <c r="N12">
        <v>4125000</v>
      </c>
      <c r="O12">
        <v>1601959715</v>
      </c>
      <c r="P12">
        <v>6372000</v>
      </c>
      <c r="Q12">
        <v>8703000</v>
      </c>
      <c r="R12">
        <v>95219000</v>
      </c>
      <c r="S12">
        <v>5368000</v>
      </c>
      <c r="T12">
        <v>115662000</v>
      </c>
      <c r="U12">
        <v>0</v>
      </c>
      <c r="V12">
        <v>0</v>
      </c>
      <c r="W12">
        <v>1717621715</v>
      </c>
      <c r="X12">
        <v>0</v>
      </c>
      <c r="Y12">
        <v>73373937</v>
      </c>
      <c r="Z12">
        <v>43743618</v>
      </c>
      <c r="AA12">
        <v>30204947</v>
      </c>
      <c r="AB12">
        <v>1960000</v>
      </c>
      <c r="AC12">
        <v>16793000</v>
      </c>
      <c r="AD12">
        <v>0</v>
      </c>
      <c r="AE12">
        <v>166075502</v>
      </c>
      <c r="AF12">
        <v>0</v>
      </c>
      <c r="AG12">
        <v>3894740</v>
      </c>
      <c r="AH12">
        <v>2380542631</v>
      </c>
      <c r="AI12">
        <v>105191672</v>
      </c>
      <c r="AJ12">
        <v>105191672</v>
      </c>
      <c r="AK12">
        <v>17223</v>
      </c>
      <c r="AL12">
        <v>17223</v>
      </c>
      <c r="AM12">
        <v>105208895</v>
      </c>
      <c r="AN12">
        <v>16118987</v>
      </c>
      <c r="AO12">
        <v>9411215</v>
      </c>
      <c r="AP12">
        <v>25530202</v>
      </c>
      <c r="AQ12">
        <v>33575519</v>
      </c>
      <c r="AR12">
        <v>33575519</v>
      </c>
      <c r="AS12">
        <v>18315</v>
      </c>
      <c r="AT12">
        <v>18315</v>
      </c>
      <c r="AU12">
        <v>33593834</v>
      </c>
      <c r="AV12">
        <v>5744200</v>
      </c>
      <c r="AW12">
        <v>3244430</v>
      </c>
      <c r="AX12">
        <v>8988630</v>
      </c>
      <c r="AY12">
        <v>30096251</v>
      </c>
      <c r="AZ12">
        <v>1379816296</v>
      </c>
      <c r="BA12">
        <v>13555243</v>
      </c>
      <c r="BB12">
        <v>1393371539</v>
      </c>
      <c r="BC12">
        <v>202160677</v>
      </c>
      <c r="BD12">
        <v>76477</v>
      </c>
      <c r="BE12">
        <v>0</v>
      </c>
      <c r="BF12">
        <v>2940000</v>
      </c>
      <c r="BG12">
        <v>810000</v>
      </c>
      <c r="BH12">
        <v>0</v>
      </c>
      <c r="BI12">
        <v>38274</v>
      </c>
      <c r="BJ12">
        <v>1599396967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4763313</v>
      </c>
      <c r="BS12">
        <v>1604160280</v>
      </c>
      <c r="BT12">
        <v>438861345</v>
      </c>
      <c r="BU12">
        <v>163652</v>
      </c>
      <c r="BV12">
        <v>439024997</v>
      </c>
      <c r="BW12">
        <v>156843908</v>
      </c>
      <c r="BX12">
        <v>0</v>
      </c>
      <c r="BY12">
        <v>156843908</v>
      </c>
      <c r="BZ12">
        <v>52586226</v>
      </c>
      <c r="CA12">
        <v>648455131</v>
      </c>
      <c r="CB12">
        <v>0</v>
      </c>
      <c r="CC12">
        <v>5277444</v>
      </c>
      <c r="CD12">
        <v>27744662</v>
      </c>
      <c r="CE12">
        <v>0</v>
      </c>
      <c r="CF12">
        <v>33022106</v>
      </c>
      <c r="CG12">
        <v>1210000</v>
      </c>
      <c r="CH12">
        <v>0</v>
      </c>
      <c r="CI12">
        <v>2925500</v>
      </c>
      <c r="CJ12">
        <v>2319869268</v>
      </c>
      <c r="CK12">
        <v>60673363</v>
      </c>
      <c r="CL12">
        <v>156843908</v>
      </c>
      <c r="CM12">
        <v>0</v>
      </c>
      <c r="CN12">
        <v>156843908</v>
      </c>
      <c r="CO12">
        <v>156843908</v>
      </c>
      <c r="CP12">
        <v>0</v>
      </c>
      <c r="CQ12">
        <v>52586226</v>
      </c>
      <c r="CR12">
        <v>52586226</v>
      </c>
      <c r="CS12">
        <v>0</v>
      </c>
      <c r="CT12">
        <v>0</v>
      </c>
      <c r="CU12">
        <v>129823196</v>
      </c>
      <c r="CV12">
        <v>0</v>
      </c>
      <c r="CW12">
        <v>0</v>
      </c>
      <c r="CX12">
        <v>2510365827</v>
      </c>
      <c r="CY12">
        <v>0</v>
      </c>
      <c r="CZ12">
        <v>0</v>
      </c>
      <c r="DA12">
        <v>0</v>
      </c>
      <c r="DB12">
        <v>0</v>
      </c>
      <c r="DC12">
        <v>2319869268</v>
      </c>
      <c r="DD12">
        <v>190496559</v>
      </c>
      <c r="DE12">
        <v>190496559</v>
      </c>
      <c r="DF12">
        <v>0</v>
      </c>
      <c r="DG12">
        <v>29000000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29000000</v>
      </c>
      <c r="DN12">
        <v>0</v>
      </c>
      <c r="DO12">
        <v>0</v>
      </c>
      <c r="DP12">
        <v>29000000</v>
      </c>
      <c r="DQ12">
        <v>190496559</v>
      </c>
      <c r="DR12">
        <v>0</v>
      </c>
      <c r="DS12">
        <v>0</v>
      </c>
      <c r="DT12">
        <v>219496559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219496559</v>
      </c>
      <c r="EA12">
        <v>488230900</v>
      </c>
      <c r="EB12">
        <v>477255200</v>
      </c>
      <c r="EC12">
        <v>86600</v>
      </c>
      <c r="ED12">
        <v>0</v>
      </c>
      <c r="EE12">
        <v>10975700</v>
      </c>
      <c r="EF12">
        <v>0</v>
      </c>
      <c r="EG12">
        <v>39934821</v>
      </c>
      <c r="EH12">
        <v>11400390</v>
      </c>
      <c r="EI12">
        <v>0</v>
      </c>
      <c r="EJ12">
        <v>651385</v>
      </c>
      <c r="EK12">
        <v>27883046</v>
      </c>
      <c r="EL12">
        <v>0</v>
      </c>
      <c r="EM12">
        <v>528165721</v>
      </c>
      <c r="EN12">
        <v>488655590</v>
      </c>
      <c r="EO12">
        <v>86600</v>
      </c>
      <c r="EP12">
        <v>651385</v>
      </c>
      <c r="EQ12">
        <v>38858746</v>
      </c>
      <c r="ER12">
        <v>0</v>
      </c>
      <c r="ES12">
        <v>1378912947</v>
      </c>
      <c r="ET12">
        <v>1379816296</v>
      </c>
      <c r="EU12">
        <v>903349</v>
      </c>
      <c r="EV12">
        <v>0</v>
      </c>
      <c r="EW12">
        <v>0</v>
      </c>
      <c r="EX12">
        <v>1378912947</v>
      </c>
      <c r="EY12">
        <v>1379816296</v>
      </c>
      <c r="EZ12">
        <v>903349</v>
      </c>
      <c r="FA12">
        <v>0</v>
      </c>
      <c r="FB12">
        <v>0</v>
      </c>
      <c r="FC12">
        <v>13420651</v>
      </c>
      <c r="FD12">
        <v>13555243</v>
      </c>
      <c r="FE12">
        <v>134592</v>
      </c>
      <c r="FF12">
        <v>0</v>
      </c>
      <c r="FG12">
        <v>0</v>
      </c>
      <c r="FH12">
        <v>13420651</v>
      </c>
      <c r="FI12">
        <v>13555243</v>
      </c>
      <c r="FJ12">
        <v>134592</v>
      </c>
      <c r="FK12">
        <v>0</v>
      </c>
      <c r="FL12">
        <v>0</v>
      </c>
      <c r="FM12">
        <v>202086555</v>
      </c>
      <c r="FN12">
        <v>202160677</v>
      </c>
      <c r="FO12">
        <v>74122</v>
      </c>
      <c r="FP12">
        <v>0</v>
      </c>
      <c r="FQ12">
        <v>0</v>
      </c>
      <c r="FR12">
        <v>76477</v>
      </c>
      <c r="FS12">
        <v>76477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3788274</v>
      </c>
      <c r="GC12">
        <v>3788274</v>
      </c>
      <c r="GD12">
        <v>0</v>
      </c>
      <c r="GE12">
        <v>0</v>
      </c>
      <c r="GF12">
        <v>0</v>
      </c>
      <c r="GG12">
        <v>700</v>
      </c>
      <c r="GH12">
        <v>0</v>
      </c>
      <c r="GI12">
        <v>25569</v>
      </c>
      <c r="GJ12">
        <v>18011</v>
      </c>
      <c r="GK12">
        <v>265</v>
      </c>
      <c r="GL12">
        <v>0</v>
      </c>
      <c r="GM12">
        <v>9458</v>
      </c>
      <c r="GN12">
        <v>6662</v>
      </c>
      <c r="GO12">
        <v>277</v>
      </c>
      <c r="GP12">
        <v>0</v>
      </c>
      <c r="GQ12">
        <v>15872</v>
      </c>
      <c r="GR12">
        <v>0</v>
      </c>
    </row>
    <row r="13" spans="1:200" x14ac:dyDescent="0.2">
      <c r="A13">
        <v>29</v>
      </c>
      <c r="B13" t="s">
        <v>330</v>
      </c>
      <c r="C13">
        <v>14</v>
      </c>
      <c r="D13" t="s">
        <v>94</v>
      </c>
      <c r="E13">
        <v>328302605</v>
      </c>
      <c r="F13">
        <v>71183484</v>
      </c>
      <c r="G13">
        <v>27354722</v>
      </c>
      <c r="H13">
        <v>426840811</v>
      </c>
      <c r="I13">
        <v>10790</v>
      </c>
      <c r="J13">
        <v>2295</v>
      </c>
      <c r="K13">
        <v>2915</v>
      </c>
      <c r="L13">
        <v>16000</v>
      </c>
      <c r="M13">
        <v>426856811</v>
      </c>
      <c r="N13">
        <v>1130000</v>
      </c>
      <c r="O13">
        <v>1594474654</v>
      </c>
      <c r="P13">
        <v>6065000</v>
      </c>
      <c r="Q13">
        <v>8942000</v>
      </c>
      <c r="R13">
        <v>96014000</v>
      </c>
      <c r="S13">
        <v>4254000</v>
      </c>
      <c r="T13">
        <v>115275000</v>
      </c>
      <c r="U13">
        <v>0</v>
      </c>
      <c r="V13">
        <v>0</v>
      </c>
      <c r="W13">
        <v>1709749654</v>
      </c>
      <c r="X13">
        <v>284921</v>
      </c>
      <c r="Y13">
        <v>83334029</v>
      </c>
      <c r="Z13">
        <v>41996041</v>
      </c>
      <c r="AA13">
        <v>0</v>
      </c>
      <c r="AB13">
        <v>3629334</v>
      </c>
      <c r="AC13">
        <v>18718000</v>
      </c>
      <c r="AD13">
        <v>0</v>
      </c>
      <c r="AE13">
        <v>147677404</v>
      </c>
      <c r="AF13">
        <v>0</v>
      </c>
      <c r="AG13">
        <v>805235</v>
      </c>
      <c r="AH13">
        <v>2286504025</v>
      </c>
      <c r="AI13">
        <v>71183484</v>
      </c>
      <c r="AJ13">
        <v>71183484</v>
      </c>
      <c r="AK13">
        <v>2295</v>
      </c>
      <c r="AL13">
        <v>2295</v>
      </c>
      <c r="AM13">
        <v>71185779</v>
      </c>
      <c r="AN13">
        <v>14647589</v>
      </c>
      <c r="AO13">
        <v>7075343</v>
      </c>
      <c r="AP13">
        <v>21722932</v>
      </c>
      <c r="AQ13">
        <v>27354722</v>
      </c>
      <c r="AR13">
        <v>27354722</v>
      </c>
      <c r="AS13">
        <v>2915</v>
      </c>
      <c r="AT13">
        <v>2915</v>
      </c>
      <c r="AU13">
        <v>27357637</v>
      </c>
      <c r="AV13">
        <v>5099600</v>
      </c>
      <c r="AW13">
        <v>2641218</v>
      </c>
      <c r="AX13">
        <v>7740818</v>
      </c>
      <c r="AY13">
        <v>16187832</v>
      </c>
      <c r="AZ13">
        <v>1384379962</v>
      </c>
      <c r="BA13">
        <v>16924725</v>
      </c>
      <c r="BB13">
        <v>1401304687</v>
      </c>
      <c r="BC13">
        <v>185267371</v>
      </c>
      <c r="BD13">
        <v>67451</v>
      </c>
      <c r="BE13">
        <v>0</v>
      </c>
      <c r="BF13">
        <v>5444000</v>
      </c>
      <c r="BG13">
        <v>600000</v>
      </c>
      <c r="BH13">
        <v>0</v>
      </c>
      <c r="BI13">
        <v>214290</v>
      </c>
      <c r="BJ13">
        <v>1592897799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4444043</v>
      </c>
      <c r="BS13">
        <v>1597341842</v>
      </c>
      <c r="BT13">
        <v>446737330</v>
      </c>
      <c r="BU13">
        <v>26864</v>
      </c>
      <c r="BV13">
        <v>446764194</v>
      </c>
      <c r="BW13">
        <v>156918438</v>
      </c>
      <c r="BX13">
        <v>0</v>
      </c>
      <c r="BY13">
        <v>156918438</v>
      </c>
      <c r="BZ13">
        <v>52901671</v>
      </c>
      <c r="CA13">
        <v>656584303</v>
      </c>
      <c r="CB13">
        <v>0</v>
      </c>
      <c r="CC13">
        <v>4744537</v>
      </c>
      <c r="CD13">
        <v>13718506</v>
      </c>
      <c r="CE13">
        <v>0</v>
      </c>
      <c r="CF13">
        <v>18463043</v>
      </c>
      <c r="CG13">
        <v>188000</v>
      </c>
      <c r="CH13">
        <v>0</v>
      </c>
      <c r="CI13">
        <v>2035939</v>
      </c>
      <c r="CJ13">
        <v>2290800959</v>
      </c>
      <c r="CK13">
        <v>-4296934</v>
      </c>
      <c r="CL13">
        <v>156918438</v>
      </c>
      <c r="CM13">
        <v>0</v>
      </c>
      <c r="CN13">
        <v>156918438</v>
      </c>
      <c r="CO13">
        <v>156918438</v>
      </c>
      <c r="CP13">
        <v>327896</v>
      </c>
      <c r="CQ13">
        <v>52901671</v>
      </c>
      <c r="CR13">
        <v>52901671</v>
      </c>
      <c r="CS13">
        <v>145905</v>
      </c>
      <c r="CT13">
        <v>0</v>
      </c>
      <c r="CU13">
        <v>52092546</v>
      </c>
      <c r="CV13">
        <v>0</v>
      </c>
      <c r="CW13">
        <v>0</v>
      </c>
      <c r="CX13">
        <v>2338596571</v>
      </c>
      <c r="CY13">
        <v>57725</v>
      </c>
      <c r="CZ13">
        <v>0</v>
      </c>
      <c r="DA13">
        <v>0</v>
      </c>
      <c r="DB13">
        <v>0</v>
      </c>
      <c r="DC13">
        <v>2290858684</v>
      </c>
      <c r="DD13">
        <v>47737887</v>
      </c>
      <c r="DE13">
        <v>47737887</v>
      </c>
      <c r="DF13">
        <v>0</v>
      </c>
      <c r="DG13">
        <v>244970327</v>
      </c>
      <c r="DH13">
        <v>0</v>
      </c>
      <c r="DI13">
        <v>57725</v>
      </c>
      <c r="DJ13">
        <v>0</v>
      </c>
      <c r="DK13">
        <v>0</v>
      </c>
      <c r="DL13">
        <v>0</v>
      </c>
      <c r="DM13">
        <v>245028052</v>
      </c>
      <c r="DN13">
        <v>0</v>
      </c>
      <c r="DO13">
        <v>0</v>
      </c>
      <c r="DP13">
        <v>245028052</v>
      </c>
      <c r="DQ13">
        <v>47737887</v>
      </c>
      <c r="DR13">
        <v>0</v>
      </c>
      <c r="DS13">
        <v>0</v>
      </c>
      <c r="DT13">
        <v>292765939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292765939</v>
      </c>
      <c r="EA13">
        <v>428380200</v>
      </c>
      <c r="EB13">
        <v>413006700</v>
      </c>
      <c r="EC13">
        <v>224900</v>
      </c>
      <c r="ED13">
        <v>0</v>
      </c>
      <c r="EE13">
        <v>15373500</v>
      </c>
      <c r="EF13">
        <v>0</v>
      </c>
      <c r="EG13">
        <v>80411108</v>
      </c>
      <c r="EH13">
        <v>13578911</v>
      </c>
      <c r="EI13">
        <v>30300</v>
      </c>
      <c r="EJ13">
        <v>4809925</v>
      </c>
      <c r="EK13">
        <v>62022272</v>
      </c>
      <c r="EL13">
        <v>0</v>
      </c>
      <c r="EM13">
        <v>508791308</v>
      </c>
      <c r="EN13">
        <v>426585611</v>
      </c>
      <c r="EO13">
        <v>255200</v>
      </c>
      <c r="EP13">
        <v>4809925</v>
      </c>
      <c r="EQ13">
        <v>77395772</v>
      </c>
      <c r="ER13">
        <v>0</v>
      </c>
      <c r="ES13">
        <v>1384379591</v>
      </c>
      <c r="ET13">
        <v>1384379962</v>
      </c>
      <c r="EU13">
        <v>371</v>
      </c>
      <c r="EV13">
        <v>0</v>
      </c>
      <c r="EW13">
        <v>0</v>
      </c>
      <c r="EX13">
        <v>1384379591</v>
      </c>
      <c r="EY13">
        <v>1384379962</v>
      </c>
      <c r="EZ13">
        <v>371</v>
      </c>
      <c r="FA13">
        <v>0</v>
      </c>
      <c r="FB13">
        <v>0</v>
      </c>
      <c r="FC13">
        <v>16924725</v>
      </c>
      <c r="FD13">
        <v>16924725</v>
      </c>
      <c r="FE13">
        <v>0</v>
      </c>
      <c r="FF13">
        <v>0</v>
      </c>
      <c r="FG13">
        <v>0</v>
      </c>
      <c r="FH13">
        <v>16924725</v>
      </c>
      <c r="FI13">
        <v>16924725</v>
      </c>
      <c r="FJ13">
        <v>0</v>
      </c>
      <c r="FK13">
        <v>0</v>
      </c>
      <c r="FL13">
        <v>0</v>
      </c>
      <c r="FM13">
        <v>185267371</v>
      </c>
      <c r="FN13">
        <v>185267371</v>
      </c>
      <c r="FO13">
        <v>0</v>
      </c>
      <c r="FP13">
        <v>0</v>
      </c>
      <c r="FQ13">
        <v>0</v>
      </c>
      <c r="FR13">
        <v>67451</v>
      </c>
      <c r="FS13">
        <v>67451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0</v>
      </c>
      <c r="GA13">
        <v>0</v>
      </c>
      <c r="GB13">
        <v>6258290</v>
      </c>
      <c r="GC13">
        <v>6258290</v>
      </c>
      <c r="GD13">
        <v>0</v>
      </c>
      <c r="GE13">
        <v>0</v>
      </c>
      <c r="GF13">
        <v>0</v>
      </c>
      <c r="GG13">
        <v>700</v>
      </c>
      <c r="GH13">
        <v>0</v>
      </c>
      <c r="GI13">
        <v>25569</v>
      </c>
      <c r="GJ13">
        <v>18011</v>
      </c>
      <c r="GK13">
        <v>265</v>
      </c>
      <c r="GL13">
        <v>0</v>
      </c>
      <c r="GM13">
        <v>9458</v>
      </c>
      <c r="GN13">
        <v>6662</v>
      </c>
      <c r="GO13">
        <v>277</v>
      </c>
      <c r="GP13">
        <v>0</v>
      </c>
      <c r="GQ13">
        <v>15872</v>
      </c>
      <c r="GR13">
        <v>0</v>
      </c>
    </row>
    <row r="14" spans="1:200" x14ac:dyDescent="0.2">
      <c r="A14">
        <v>29</v>
      </c>
      <c r="B14" t="s">
        <v>330</v>
      </c>
      <c r="C14">
        <v>15</v>
      </c>
      <c r="D14" t="s">
        <v>95</v>
      </c>
      <c r="E14">
        <v>373320169</v>
      </c>
      <c r="F14">
        <v>123787660</v>
      </c>
      <c r="G14">
        <v>38798595</v>
      </c>
      <c r="H14">
        <v>535906424</v>
      </c>
      <c r="I14">
        <v>400320</v>
      </c>
      <c r="J14">
        <v>116542</v>
      </c>
      <c r="K14">
        <v>53895</v>
      </c>
      <c r="L14">
        <v>570757</v>
      </c>
      <c r="M14">
        <v>536477181</v>
      </c>
      <c r="N14">
        <v>1096000</v>
      </c>
      <c r="O14">
        <v>1995586884</v>
      </c>
      <c r="P14">
        <v>9930000</v>
      </c>
      <c r="Q14">
        <v>9220000</v>
      </c>
      <c r="R14">
        <v>115134000</v>
      </c>
      <c r="S14">
        <v>7112000</v>
      </c>
      <c r="T14">
        <v>141396000</v>
      </c>
      <c r="U14">
        <v>0</v>
      </c>
      <c r="V14">
        <v>388144</v>
      </c>
      <c r="W14">
        <v>2137371028</v>
      </c>
      <c r="X14">
        <v>0</v>
      </c>
      <c r="Y14">
        <v>109069243</v>
      </c>
      <c r="Z14">
        <v>56503275</v>
      </c>
      <c r="AA14">
        <v>30398579</v>
      </c>
      <c r="AB14">
        <v>2240000</v>
      </c>
      <c r="AC14">
        <v>23372000</v>
      </c>
      <c r="AD14">
        <v>15000000</v>
      </c>
      <c r="AE14">
        <v>236583097</v>
      </c>
      <c r="AF14">
        <v>0</v>
      </c>
      <c r="AG14">
        <v>4716576</v>
      </c>
      <c r="AH14">
        <v>2916243882</v>
      </c>
      <c r="AI14">
        <v>123787660</v>
      </c>
      <c r="AJ14">
        <v>123787660</v>
      </c>
      <c r="AK14">
        <v>116542</v>
      </c>
      <c r="AL14">
        <v>116542</v>
      </c>
      <c r="AM14">
        <v>123904202</v>
      </c>
      <c r="AN14">
        <v>25006430</v>
      </c>
      <c r="AO14">
        <v>13100092</v>
      </c>
      <c r="AP14">
        <v>38106522</v>
      </c>
      <c r="AQ14">
        <v>38798595</v>
      </c>
      <c r="AR14">
        <v>38798595</v>
      </c>
      <c r="AS14">
        <v>53895</v>
      </c>
      <c r="AT14">
        <v>53895</v>
      </c>
      <c r="AU14">
        <v>38852490</v>
      </c>
      <c r="AV14">
        <v>7163380</v>
      </c>
      <c r="AW14">
        <v>3912185</v>
      </c>
      <c r="AX14">
        <v>11075565</v>
      </c>
      <c r="AY14">
        <v>37056667</v>
      </c>
      <c r="AZ14">
        <v>1730777462</v>
      </c>
      <c r="BA14">
        <v>15360641</v>
      </c>
      <c r="BB14">
        <v>1746138103</v>
      </c>
      <c r="BC14">
        <v>240105758</v>
      </c>
      <c r="BD14">
        <v>138644</v>
      </c>
      <c r="BE14">
        <v>0</v>
      </c>
      <c r="BF14">
        <v>3360000</v>
      </c>
      <c r="BG14">
        <v>990000</v>
      </c>
      <c r="BH14">
        <v>0</v>
      </c>
      <c r="BI14">
        <v>198380</v>
      </c>
      <c r="BJ14">
        <v>1990930885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5618834</v>
      </c>
      <c r="BS14">
        <v>1996549719</v>
      </c>
      <c r="BT14">
        <v>538404622</v>
      </c>
      <c r="BU14">
        <v>0</v>
      </c>
      <c r="BV14">
        <v>538404622</v>
      </c>
      <c r="BW14">
        <v>192860101</v>
      </c>
      <c r="BX14">
        <v>0</v>
      </c>
      <c r="BY14">
        <v>192860101</v>
      </c>
      <c r="BZ14">
        <v>61657724</v>
      </c>
      <c r="CA14">
        <v>792922447</v>
      </c>
      <c r="CB14">
        <v>0</v>
      </c>
      <c r="CC14">
        <v>1867805</v>
      </c>
      <c r="CD14">
        <v>18530509</v>
      </c>
      <c r="CE14">
        <v>0</v>
      </c>
      <c r="CF14">
        <v>20398314</v>
      </c>
      <c r="CG14">
        <v>2754000</v>
      </c>
      <c r="CH14">
        <v>0</v>
      </c>
      <c r="CI14">
        <v>2154090</v>
      </c>
      <c r="CJ14">
        <v>2851835237</v>
      </c>
      <c r="CK14">
        <v>64408645</v>
      </c>
      <c r="CL14">
        <v>192860101</v>
      </c>
      <c r="CM14">
        <v>0</v>
      </c>
      <c r="CN14">
        <v>192860101</v>
      </c>
      <c r="CO14">
        <v>192860101</v>
      </c>
      <c r="CP14">
        <v>0</v>
      </c>
      <c r="CQ14">
        <v>61657724</v>
      </c>
      <c r="CR14">
        <v>61657724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2916243882</v>
      </c>
      <c r="CY14">
        <v>0</v>
      </c>
      <c r="CZ14">
        <v>131129620</v>
      </c>
      <c r="DA14">
        <v>0</v>
      </c>
      <c r="DB14">
        <v>0</v>
      </c>
      <c r="DC14">
        <v>2982964857</v>
      </c>
      <c r="DD14">
        <v>-66720975</v>
      </c>
      <c r="DE14">
        <v>0</v>
      </c>
      <c r="DF14">
        <v>0</v>
      </c>
      <c r="DG14">
        <v>69266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69266</v>
      </c>
      <c r="DN14">
        <v>0</v>
      </c>
      <c r="DO14">
        <v>0</v>
      </c>
      <c r="DP14">
        <v>69266</v>
      </c>
      <c r="DQ14">
        <v>0</v>
      </c>
      <c r="DR14">
        <v>0</v>
      </c>
      <c r="DS14">
        <v>0</v>
      </c>
      <c r="DT14">
        <v>69266</v>
      </c>
      <c r="DU14">
        <v>66720975</v>
      </c>
      <c r="DV14">
        <v>0</v>
      </c>
      <c r="DW14">
        <v>0</v>
      </c>
      <c r="DX14">
        <v>0</v>
      </c>
      <c r="DY14">
        <v>66720975</v>
      </c>
      <c r="DZ14">
        <v>-66651709</v>
      </c>
      <c r="EA14">
        <v>532234600</v>
      </c>
      <c r="EB14">
        <v>520058557</v>
      </c>
      <c r="EC14">
        <v>82300</v>
      </c>
      <c r="ED14">
        <v>0</v>
      </c>
      <c r="EE14">
        <v>12176043</v>
      </c>
      <c r="EF14">
        <v>0</v>
      </c>
      <c r="EG14">
        <v>81244366</v>
      </c>
      <c r="EH14">
        <v>15765567</v>
      </c>
      <c r="EI14">
        <v>0</v>
      </c>
      <c r="EJ14">
        <v>9639449</v>
      </c>
      <c r="EK14">
        <v>55839350</v>
      </c>
      <c r="EL14">
        <v>0</v>
      </c>
      <c r="EM14">
        <v>613478966</v>
      </c>
      <c r="EN14">
        <v>535824124</v>
      </c>
      <c r="EO14">
        <v>82300</v>
      </c>
      <c r="EP14">
        <v>9639449</v>
      </c>
      <c r="EQ14">
        <v>68015393</v>
      </c>
      <c r="ER14">
        <v>0</v>
      </c>
      <c r="ES14">
        <v>1730149141</v>
      </c>
      <c r="ET14">
        <v>1730777462</v>
      </c>
      <c r="EU14">
        <v>628321</v>
      </c>
      <c r="EV14">
        <v>0</v>
      </c>
      <c r="EW14">
        <v>0</v>
      </c>
      <c r="EX14">
        <v>1730149141</v>
      </c>
      <c r="EY14">
        <v>1730777462</v>
      </c>
      <c r="EZ14">
        <v>628321</v>
      </c>
      <c r="FA14">
        <v>0</v>
      </c>
      <c r="FB14">
        <v>0</v>
      </c>
      <c r="FC14">
        <v>15303322</v>
      </c>
      <c r="FD14">
        <v>15360641</v>
      </c>
      <c r="FE14">
        <v>57319</v>
      </c>
      <c r="FF14">
        <v>0</v>
      </c>
      <c r="FG14">
        <v>0</v>
      </c>
      <c r="FH14">
        <v>15303322</v>
      </c>
      <c r="FI14">
        <v>15360641</v>
      </c>
      <c r="FJ14">
        <v>57319</v>
      </c>
      <c r="FK14">
        <v>0</v>
      </c>
      <c r="FL14">
        <v>0</v>
      </c>
      <c r="FM14">
        <v>239280935</v>
      </c>
      <c r="FN14">
        <v>240105758</v>
      </c>
      <c r="FO14">
        <v>824823</v>
      </c>
      <c r="FP14">
        <v>0</v>
      </c>
      <c r="FQ14">
        <v>0</v>
      </c>
      <c r="FR14">
        <v>138644</v>
      </c>
      <c r="FS14">
        <v>138644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4548380</v>
      </c>
      <c r="GC14">
        <v>4548380</v>
      </c>
      <c r="GD14">
        <v>0</v>
      </c>
      <c r="GE14">
        <v>0</v>
      </c>
      <c r="GF14">
        <v>0</v>
      </c>
      <c r="GG14">
        <v>700</v>
      </c>
      <c r="GH14">
        <v>0</v>
      </c>
      <c r="GI14">
        <v>25569</v>
      </c>
      <c r="GJ14">
        <v>18011</v>
      </c>
      <c r="GK14">
        <v>265</v>
      </c>
      <c r="GL14">
        <v>0</v>
      </c>
      <c r="GM14">
        <v>9458</v>
      </c>
      <c r="GN14">
        <v>6662</v>
      </c>
      <c r="GO14">
        <v>277</v>
      </c>
      <c r="GP14">
        <v>0</v>
      </c>
      <c r="GQ14">
        <v>15872</v>
      </c>
      <c r="GR14">
        <v>0</v>
      </c>
    </row>
    <row r="15" spans="1:200" x14ac:dyDescent="0.2">
      <c r="A15">
        <v>29</v>
      </c>
      <c r="B15" t="s">
        <v>330</v>
      </c>
      <c r="C15">
        <v>16</v>
      </c>
      <c r="D15" t="s">
        <v>96</v>
      </c>
      <c r="E15">
        <v>115127788</v>
      </c>
      <c r="F15">
        <v>40299822</v>
      </c>
      <c r="G15">
        <v>12150808</v>
      </c>
      <c r="H15">
        <v>167578418</v>
      </c>
      <c r="I15">
        <v>140548</v>
      </c>
      <c r="J15">
        <v>40360</v>
      </c>
      <c r="K15">
        <v>23092</v>
      </c>
      <c r="L15">
        <v>204000</v>
      </c>
      <c r="M15">
        <v>167782418</v>
      </c>
      <c r="N15">
        <v>410000</v>
      </c>
      <c r="O15">
        <v>733199878</v>
      </c>
      <c r="P15">
        <v>3363000</v>
      </c>
      <c r="Q15">
        <v>12393000</v>
      </c>
      <c r="R15">
        <v>37661000</v>
      </c>
      <c r="S15">
        <v>3266000</v>
      </c>
      <c r="T15">
        <v>56683000</v>
      </c>
      <c r="U15">
        <v>0</v>
      </c>
      <c r="V15">
        <v>0</v>
      </c>
      <c r="W15">
        <v>789882878</v>
      </c>
      <c r="X15">
        <v>383837</v>
      </c>
      <c r="Y15">
        <v>35483625</v>
      </c>
      <c r="Z15">
        <v>18036671</v>
      </c>
      <c r="AA15">
        <v>3639261</v>
      </c>
      <c r="AB15">
        <v>2230760</v>
      </c>
      <c r="AC15">
        <v>8062000</v>
      </c>
      <c r="AD15">
        <v>0</v>
      </c>
      <c r="AE15">
        <v>67452317</v>
      </c>
      <c r="AF15">
        <v>0</v>
      </c>
      <c r="AG15">
        <v>1366184</v>
      </c>
      <c r="AH15">
        <v>1027277634</v>
      </c>
      <c r="AI15">
        <v>40299822</v>
      </c>
      <c r="AJ15">
        <v>40299822</v>
      </c>
      <c r="AK15">
        <v>40360</v>
      </c>
      <c r="AL15">
        <v>40360</v>
      </c>
      <c r="AM15">
        <v>40340182</v>
      </c>
      <c r="AN15">
        <v>9132800</v>
      </c>
      <c r="AO15">
        <v>4762100</v>
      </c>
      <c r="AP15">
        <v>13894900</v>
      </c>
      <c r="AQ15">
        <v>12150808</v>
      </c>
      <c r="AR15">
        <v>12150808</v>
      </c>
      <c r="AS15">
        <v>23092</v>
      </c>
      <c r="AT15">
        <v>23092</v>
      </c>
      <c r="AU15">
        <v>12173900</v>
      </c>
      <c r="AV15">
        <v>3133100</v>
      </c>
      <c r="AW15">
        <v>1424270</v>
      </c>
      <c r="AX15">
        <v>4557370</v>
      </c>
      <c r="AY15">
        <v>18567356</v>
      </c>
      <c r="AZ15">
        <v>630856706</v>
      </c>
      <c r="BA15">
        <v>5949436</v>
      </c>
      <c r="BB15">
        <v>636806142</v>
      </c>
      <c r="BC15">
        <v>97958386</v>
      </c>
      <c r="BD15">
        <v>0</v>
      </c>
      <c r="BE15">
        <v>0</v>
      </c>
      <c r="BF15">
        <v>3346140</v>
      </c>
      <c r="BG15">
        <v>420000</v>
      </c>
      <c r="BH15">
        <v>0</v>
      </c>
      <c r="BI15">
        <v>121316</v>
      </c>
      <c r="BJ15">
        <v>738651984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1725032</v>
      </c>
      <c r="BS15">
        <v>740377016</v>
      </c>
      <c r="BT15">
        <v>172224008</v>
      </c>
      <c r="BU15">
        <v>1482054</v>
      </c>
      <c r="BV15">
        <v>173706062</v>
      </c>
      <c r="BW15">
        <v>62464714</v>
      </c>
      <c r="BX15">
        <v>0</v>
      </c>
      <c r="BY15">
        <v>62464714</v>
      </c>
      <c r="BZ15">
        <v>20746466</v>
      </c>
      <c r="CA15">
        <v>256917242</v>
      </c>
      <c r="CB15">
        <v>0</v>
      </c>
      <c r="CC15">
        <v>0</v>
      </c>
      <c r="CD15">
        <v>6335986</v>
      </c>
      <c r="CE15">
        <v>0</v>
      </c>
      <c r="CF15">
        <v>6335986</v>
      </c>
      <c r="CG15">
        <v>2000</v>
      </c>
      <c r="CH15">
        <v>0</v>
      </c>
      <c r="CI15">
        <v>2816409</v>
      </c>
      <c r="CJ15">
        <v>1025016009</v>
      </c>
      <c r="CK15">
        <v>2261625</v>
      </c>
      <c r="CL15">
        <v>62464714</v>
      </c>
      <c r="CM15">
        <v>0</v>
      </c>
      <c r="CN15">
        <v>62464714</v>
      </c>
      <c r="CO15">
        <v>62464714</v>
      </c>
      <c r="CP15">
        <v>0</v>
      </c>
      <c r="CQ15">
        <v>20746466</v>
      </c>
      <c r="CR15">
        <v>20746466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1027277634</v>
      </c>
      <c r="CY15">
        <v>0</v>
      </c>
      <c r="CZ15">
        <v>8633856</v>
      </c>
      <c r="DA15">
        <v>0</v>
      </c>
      <c r="DB15">
        <v>0</v>
      </c>
      <c r="DC15">
        <v>1033649865</v>
      </c>
      <c r="DD15">
        <v>-6372231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6372231</v>
      </c>
      <c r="DV15">
        <v>0</v>
      </c>
      <c r="DW15">
        <v>0</v>
      </c>
      <c r="DX15">
        <v>0</v>
      </c>
      <c r="DY15">
        <v>6372231</v>
      </c>
      <c r="DZ15">
        <v>-6372231</v>
      </c>
      <c r="EA15">
        <v>168319200</v>
      </c>
      <c r="EB15">
        <v>160728789</v>
      </c>
      <c r="EC15">
        <v>0</v>
      </c>
      <c r="ED15">
        <v>0</v>
      </c>
      <c r="EE15">
        <v>7590411</v>
      </c>
      <c r="EF15">
        <v>0</v>
      </c>
      <c r="EG15">
        <v>45113650</v>
      </c>
      <c r="EH15">
        <v>6849629</v>
      </c>
      <c r="EI15">
        <v>0</v>
      </c>
      <c r="EJ15">
        <v>0</v>
      </c>
      <c r="EK15">
        <v>38264021</v>
      </c>
      <c r="EL15">
        <v>0</v>
      </c>
      <c r="EM15">
        <v>213432850</v>
      </c>
      <c r="EN15">
        <v>167578418</v>
      </c>
      <c r="EO15">
        <v>0</v>
      </c>
      <c r="EP15">
        <v>0</v>
      </c>
      <c r="EQ15">
        <v>45854432</v>
      </c>
      <c r="ER15">
        <v>0</v>
      </c>
      <c r="ES15">
        <v>630530522</v>
      </c>
      <c r="ET15">
        <v>630856706</v>
      </c>
      <c r="EU15">
        <v>326184</v>
      </c>
      <c r="EV15">
        <v>0</v>
      </c>
      <c r="EW15">
        <v>0</v>
      </c>
      <c r="EX15">
        <v>630530522</v>
      </c>
      <c r="EY15">
        <v>630856706</v>
      </c>
      <c r="EZ15">
        <v>326184</v>
      </c>
      <c r="FA15">
        <v>0</v>
      </c>
      <c r="FB15">
        <v>0</v>
      </c>
      <c r="FC15">
        <v>5949436</v>
      </c>
      <c r="FD15">
        <v>5949436</v>
      </c>
      <c r="FE15">
        <v>0</v>
      </c>
      <c r="FF15">
        <v>0</v>
      </c>
      <c r="FG15">
        <v>0</v>
      </c>
      <c r="FH15">
        <v>5949436</v>
      </c>
      <c r="FI15">
        <v>5949436</v>
      </c>
      <c r="FJ15">
        <v>0</v>
      </c>
      <c r="FK15">
        <v>0</v>
      </c>
      <c r="FL15">
        <v>0</v>
      </c>
      <c r="FM15">
        <v>97958386</v>
      </c>
      <c r="FN15">
        <v>97958386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3887456</v>
      </c>
      <c r="GC15">
        <v>3887456</v>
      </c>
      <c r="GD15">
        <v>0</v>
      </c>
      <c r="GE15">
        <v>0</v>
      </c>
      <c r="GF15">
        <v>0</v>
      </c>
      <c r="GG15">
        <v>687</v>
      </c>
      <c r="GH15">
        <v>0</v>
      </c>
      <c r="GI15">
        <v>25097</v>
      </c>
      <c r="GJ15">
        <v>17679</v>
      </c>
      <c r="GK15">
        <v>260</v>
      </c>
      <c r="GL15">
        <v>0</v>
      </c>
      <c r="GM15">
        <v>9283</v>
      </c>
      <c r="GN15">
        <v>6539</v>
      </c>
      <c r="GO15">
        <v>272</v>
      </c>
      <c r="GP15">
        <v>0</v>
      </c>
      <c r="GQ15">
        <v>15579</v>
      </c>
      <c r="GR15">
        <v>0</v>
      </c>
    </row>
    <row r="16" spans="1:200" x14ac:dyDescent="0.2">
      <c r="A16">
        <v>29</v>
      </c>
      <c r="B16" t="s">
        <v>330</v>
      </c>
      <c r="C16">
        <v>17</v>
      </c>
      <c r="D16" t="s">
        <v>97</v>
      </c>
      <c r="E16">
        <v>118783207</v>
      </c>
      <c r="F16">
        <v>44075454</v>
      </c>
      <c r="G16">
        <v>13423284</v>
      </c>
      <c r="H16">
        <v>176281945</v>
      </c>
      <c r="I16">
        <v>7664</v>
      </c>
      <c r="J16">
        <v>0</v>
      </c>
      <c r="K16">
        <v>9601</v>
      </c>
      <c r="L16">
        <v>17265</v>
      </c>
      <c r="M16">
        <v>176299210</v>
      </c>
      <c r="N16">
        <v>21000</v>
      </c>
      <c r="O16">
        <v>716050927</v>
      </c>
      <c r="P16">
        <v>3264000</v>
      </c>
      <c r="Q16">
        <v>5395000</v>
      </c>
      <c r="R16">
        <v>40705000</v>
      </c>
      <c r="S16">
        <v>2574000</v>
      </c>
      <c r="T16">
        <v>51938000</v>
      </c>
      <c r="U16">
        <v>0</v>
      </c>
      <c r="V16">
        <v>0</v>
      </c>
      <c r="W16">
        <v>767988927</v>
      </c>
      <c r="X16">
        <v>384135</v>
      </c>
      <c r="Y16">
        <v>32837325</v>
      </c>
      <c r="Z16">
        <v>18007677</v>
      </c>
      <c r="AA16">
        <v>25293273</v>
      </c>
      <c r="AB16">
        <v>1120000</v>
      </c>
      <c r="AC16">
        <v>9244000</v>
      </c>
      <c r="AD16">
        <v>0</v>
      </c>
      <c r="AE16">
        <v>86502275</v>
      </c>
      <c r="AF16">
        <v>0</v>
      </c>
      <c r="AG16">
        <v>3801380</v>
      </c>
      <c r="AH16">
        <v>1034996927</v>
      </c>
      <c r="AI16">
        <v>44075454</v>
      </c>
      <c r="AJ16">
        <v>44075454</v>
      </c>
      <c r="AK16">
        <v>0</v>
      </c>
      <c r="AL16">
        <v>0</v>
      </c>
      <c r="AM16">
        <v>44075454</v>
      </c>
      <c r="AN16">
        <v>8578975</v>
      </c>
      <c r="AO16">
        <v>4577379</v>
      </c>
      <c r="AP16">
        <v>13156354</v>
      </c>
      <c r="AQ16">
        <v>13423284</v>
      </c>
      <c r="AR16">
        <v>13423284</v>
      </c>
      <c r="AS16">
        <v>9601</v>
      </c>
      <c r="AT16">
        <v>9601</v>
      </c>
      <c r="AU16">
        <v>13432885</v>
      </c>
      <c r="AV16">
        <v>2290800</v>
      </c>
      <c r="AW16">
        <v>1297458</v>
      </c>
      <c r="AX16">
        <v>3588258</v>
      </c>
      <c r="AY16">
        <v>29953392</v>
      </c>
      <c r="AZ16">
        <v>609907274</v>
      </c>
      <c r="BA16">
        <v>4680480</v>
      </c>
      <c r="BB16">
        <v>614587754</v>
      </c>
      <c r="BC16">
        <v>101326289</v>
      </c>
      <c r="BD16">
        <v>28902</v>
      </c>
      <c r="BE16">
        <v>0</v>
      </c>
      <c r="BF16">
        <v>1680000</v>
      </c>
      <c r="BG16">
        <v>390000</v>
      </c>
      <c r="BH16">
        <v>0</v>
      </c>
      <c r="BI16">
        <v>0</v>
      </c>
      <c r="BJ16">
        <v>718012945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1630176</v>
      </c>
      <c r="BS16">
        <v>719643121</v>
      </c>
      <c r="BT16">
        <v>188639599</v>
      </c>
      <c r="BU16">
        <v>63857</v>
      </c>
      <c r="BV16">
        <v>188703456</v>
      </c>
      <c r="BW16">
        <v>67688669</v>
      </c>
      <c r="BX16">
        <v>0</v>
      </c>
      <c r="BY16">
        <v>67688669</v>
      </c>
      <c r="BZ16">
        <v>23603881</v>
      </c>
      <c r="CA16">
        <v>279996006</v>
      </c>
      <c r="CB16">
        <v>0</v>
      </c>
      <c r="CC16">
        <v>150000</v>
      </c>
      <c r="CD16">
        <v>4557357</v>
      </c>
      <c r="CE16">
        <v>0</v>
      </c>
      <c r="CF16">
        <v>4707357</v>
      </c>
      <c r="CG16">
        <v>890000</v>
      </c>
      <c r="CH16">
        <v>0</v>
      </c>
      <c r="CI16">
        <v>320056</v>
      </c>
      <c r="CJ16">
        <v>1035509932</v>
      </c>
      <c r="CK16">
        <v>-513005</v>
      </c>
      <c r="CL16">
        <v>67688669</v>
      </c>
      <c r="CM16">
        <v>0</v>
      </c>
      <c r="CN16">
        <v>67688669</v>
      </c>
      <c r="CO16">
        <v>67688669</v>
      </c>
      <c r="CP16">
        <v>86100</v>
      </c>
      <c r="CQ16">
        <v>23603881</v>
      </c>
      <c r="CR16">
        <v>23603881</v>
      </c>
      <c r="CS16">
        <v>6600</v>
      </c>
      <c r="CT16">
        <v>0</v>
      </c>
      <c r="CU16">
        <v>22085307</v>
      </c>
      <c r="CV16">
        <v>0</v>
      </c>
      <c r="CW16">
        <v>0</v>
      </c>
      <c r="CX16">
        <v>1057082234</v>
      </c>
      <c r="CY16">
        <v>33801</v>
      </c>
      <c r="CZ16">
        <v>0</v>
      </c>
      <c r="DA16">
        <v>0</v>
      </c>
      <c r="DB16">
        <v>0</v>
      </c>
      <c r="DC16">
        <v>1035543733</v>
      </c>
      <c r="DD16">
        <v>21538501</v>
      </c>
      <c r="DE16">
        <v>21538501</v>
      </c>
      <c r="DF16">
        <v>0</v>
      </c>
      <c r="DG16">
        <v>65600684</v>
      </c>
      <c r="DH16">
        <v>0</v>
      </c>
      <c r="DI16">
        <v>33801</v>
      </c>
      <c r="DJ16">
        <v>0</v>
      </c>
      <c r="DK16">
        <v>0</v>
      </c>
      <c r="DL16">
        <v>0</v>
      </c>
      <c r="DM16">
        <v>65634485</v>
      </c>
      <c r="DN16">
        <v>0</v>
      </c>
      <c r="DO16">
        <v>0</v>
      </c>
      <c r="DP16">
        <v>65634485</v>
      </c>
      <c r="DQ16">
        <v>21538501</v>
      </c>
      <c r="DR16">
        <v>0</v>
      </c>
      <c r="DS16">
        <v>0</v>
      </c>
      <c r="DT16">
        <v>87172986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87172986</v>
      </c>
      <c r="EA16">
        <v>175001500</v>
      </c>
      <c r="EB16">
        <v>174579250</v>
      </c>
      <c r="EC16">
        <v>0</v>
      </c>
      <c r="ED16">
        <v>0</v>
      </c>
      <c r="EE16">
        <v>422250</v>
      </c>
      <c r="EF16">
        <v>0</v>
      </c>
      <c r="EG16">
        <v>7400888</v>
      </c>
      <c r="EH16">
        <v>1702695</v>
      </c>
      <c r="EI16">
        <v>0</v>
      </c>
      <c r="EJ16">
        <v>356485</v>
      </c>
      <c r="EK16">
        <v>5341708</v>
      </c>
      <c r="EL16">
        <v>0</v>
      </c>
      <c r="EM16">
        <v>182402388</v>
      </c>
      <c r="EN16">
        <v>176281945</v>
      </c>
      <c r="EO16">
        <v>0</v>
      </c>
      <c r="EP16">
        <v>356485</v>
      </c>
      <c r="EQ16">
        <v>5763958</v>
      </c>
      <c r="ER16">
        <v>0</v>
      </c>
      <c r="ES16">
        <v>607238560</v>
      </c>
      <c r="ET16">
        <v>609907274</v>
      </c>
      <c r="EU16">
        <v>2668714</v>
      </c>
      <c r="EV16">
        <v>0</v>
      </c>
      <c r="EW16">
        <v>0</v>
      </c>
      <c r="EX16">
        <v>607238560</v>
      </c>
      <c r="EY16">
        <v>609907274</v>
      </c>
      <c r="EZ16">
        <v>2668714</v>
      </c>
      <c r="FA16">
        <v>0</v>
      </c>
      <c r="FB16">
        <v>0</v>
      </c>
      <c r="FC16">
        <v>4680480</v>
      </c>
      <c r="FD16">
        <v>4680480</v>
      </c>
      <c r="FE16">
        <v>0</v>
      </c>
      <c r="FF16">
        <v>0</v>
      </c>
      <c r="FG16">
        <v>0</v>
      </c>
      <c r="FH16">
        <v>4680480</v>
      </c>
      <c r="FI16">
        <v>4680480</v>
      </c>
      <c r="FJ16">
        <v>0</v>
      </c>
      <c r="FK16">
        <v>0</v>
      </c>
      <c r="FL16">
        <v>0</v>
      </c>
      <c r="FM16">
        <v>101066798</v>
      </c>
      <c r="FN16">
        <v>101326289</v>
      </c>
      <c r="FO16">
        <v>259491</v>
      </c>
      <c r="FP16">
        <v>0</v>
      </c>
      <c r="FQ16">
        <v>0</v>
      </c>
      <c r="FR16">
        <v>28902</v>
      </c>
      <c r="FS16">
        <v>28902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2070000</v>
      </c>
      <c r="GC16">
        <v>2070000</v>
      </c>
      <c r="GD16">
        <v>0</v>
      </c>
      <c r="GE16">
        <v>0</v>
      </c>
      <c r="GF16">
        <v>0</v>
      </c>
      <c r="GG16">
        <v>700</v>
      </c>
      <c r="GH16">
        <v>0</v>
      </c>
      <c r="GI16">
        <v>25569</v>
      </c>
      <c r="GJ16">
        <v>18011</v>
      </c>
      <c r="GK16">
        <v>265</v>
      </c>
      <c r="GL16">
        <v>0</v>
      </c>
      <c r="GM16">
        <v>9458</v>
      </c>
      <c r="GN16">
        <v>6662</v>
      </c>
      <c r="GO16">
        <v>277</v>
      </c>
      <c r="GP16">
        <v>0</v>
      </c>
      <c r="GQ16">
        <v>15872</v>
      </c>
      <c r="GR16">
        <v>0</v>
      </c>
    </row>
    <row r="17" spans="1:200" x14ac:dyDescent="0.2">
      <c r="A17">
        <v>29</v>
      </c>
      <c r="B17" t="s">
        <v>330</v>
      </c>
      <c r="C17">
        <v>18</v>
      </c>
      <c r="D17" t="s">
        <v>98</v>
      </c>
      <c r="E17">
        <v>87762753</v>
      </c>
      <c r="F17">
        <v>31321613</v>
      </c>
      <c r="G17">
        <v>11201317</v>
      </c>
      <c r="H17">
        <v>130285683</v>
      </c>
      <c r="I17">
        <v>0</v>
      </c>
      <c r="J17">
        <v>0</v>
      </c>
      <c r="K17">
        <v>0</v>
      </c>
      <c r="L17">
        <v>0</v>
      </c>
      <c r="M17">
        <v>130285683</v>
      </c>
      <c r="N17">
        <v>279000</v>
      </c>
      <c r="O17">
        <v>568689530</v>
      </c>
      <c r="P17">
        <v>2947000</v>
      </c>
      <c r="Q17">
        <v>1960000</v>
      </c>
      <c r="R17">
        <v>32634000</v>
      </c>
      <c r="S17">
        <v>1902000</v>
      </c>
      <c r="T17">
        <v>39443000</v>
      </c>
      <c r="U17">
        <v>0</v>
      </c>
      <c r="V17">
        <v>0</v>
      </c>
      <c r="W17">
        <v>608132530</v>
      </c>
      <c r="X17">
        <v>0</v>
      </c>
      <c r="Y17">
        <v>26840975</v>
      </c>
      <c r="Z17">
        <v>14006703</v>
      </c>
      <c r="AA17">
        <v>4401253</v>
      </c>
      <c r="AB17">
        <v>560000</v>
      </c>
      <c r="AC17">
        <v>2824069</v>
      </c>
      <c r="AD17">
        <v>0</v>
      </c>
      <c r="AE17">
        <v>48633000</v>
      </c>
      <c r="AF17">
        <v>0</v>
      </c>
      <c r="AG17">
        <v>713643</v>
      </c>
      <c r="AH17">
        <v>788043856</v>
      </c>
      <c r="AI17">
        <v>31321613</v>
      </c>
      <c r="AJ17">
        <v>31321613</v>
      </c>
      <c r="AK17">
        <v>0</v>
      </c>
      <c r="AL17">
        <v>0</v>
      </c>
      <c r="AM17">
        <v>31321613</v>
      </c>
      <c r="AN17">
        <v>6536850</v>
      </c>
      <c r="AO17">
        <v>3384838</v>
      </c>
      <c r="AP17">
        <v>9921688</v>
      </c>
      <c r="AQ17">
        <v>11201317</v>
      </c>
      <c r="AR17">
        <v>11201317</v>
      </c>
      <c r="AS17">
        <v>0</v>
      </c>
      <c r="AT17">
        <v>0</v>
      </c>
      <c r="AU17">
        <v>11201317</v>
      </c>
      <c r="AV17">
        <v>2557500</v>
      </c>
      <c r="AW17">
        <v>1199232</v>
      </c>
      <c r="AX17">
        <v>3756732</v>
      </c>
      <c r="AY17">
        <v>5923903</v>
      </c>
      <c r="AZ17">
        <v>487207737</v>
      </c>
      <c r="BA17">
        <v>4751172</v>
      </c>
      <c r="BB17">
        <v>491958909</v>
      </c>
      <c r="BC17">
        <v>75339981</v>
      </c>
      <c r="BD17">
        <v>0</v>
      </c>
      <c r="BE17">
        <v>0</v>
      </c>
      <c r="BF17">
        <v>840000</v>
      </c>
      <c r="BG17">
        <v>450000</v>
      </c>
      <c r="BH17">
        <v>0</v>
      </c>
      <c r="BI17">
        <v>76160</v>
      </c>
      <c r="BJ17">
        <v>568665050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1280960</v>
      </c>
      <c r="BS17">
        <v>569946010</v>
      </c>
      <c r="BT17">
        <v>145910851</v>
      </c>
      <c r="BU17">
        <v>956933</v>
      </c>
      <c r="BV17">
        <v>146867784</v>
      </c>
      <c r="BW17">
        <v>52616005</v>
      </c>
      <c r="BX17">
        <v>0</v>
      </c>
      <c r="BY17">
        <v>52616005</v>
      </c>
      <c r="BZ17">
        <v>19267760</v>
      </c>
      <c r="CA17">
        <v>218751549</v>
      </c>
      <c r="CB17">
        <v>0</v>
      </c>
      <c r="CC17">
        <v>1379520</v>
      </c>
      <c r="CD17">
        <v>5697357</v>
      </c>
      <c r="CE17">
        <v>0</v>
      </c>
      <c r="CF17">
        <v>7076877</v>
      </c>
      <c r="CG17">
        <v>532000</v>
      </c>
      <c r="CH17">
        <v>0</v>
      </c>
      <c r="CI17">
        <v>385440</v>
      </c>
      <c r="CJ17">
        <v>802615779</v>
      </c>
      <c r="CK17">
        <v>-14571923</v>
      </c>
      <c r="CL17">
        <v>52616005</v>
      </c>
      <c r="CM17">
        <v>0</v>
      </c>
      <c r="CN17">
        <v>52616005</v>
      </c>
      <c r="CO17">
        <v>52616005</v>
      </c>
      <c r="CP17">
        <v>0</v>
      </c>
      <c r="CQ17">
        <v>19267760</v>
      </c>
      <c r="CR17">
        <v>19267760</v>
      </c>
      <c r="CS17">
        <v>0</v>
      </c>
      <c r="CT17">
        <v>5512000</v>
      </c>
      <c r="CU17">
        <v>11341030</v>
      </c>
      <c r="CV17">
        <v>0</v>
      </c>
      <c r="CW17">
        <v>0</v>
      </c>
      <c r="CX17">
        <v>804896886</v>
      </c>
      <c r="CY17">
        <v>46130</v>
      </c>
      <c r="CZ17">
        <v>0</v>
      </c>
      <c r="DA17">
        <v>0</v>
      </c>
      <c r="DB17">
        <v>0</v>
      </c>
      <c r="DC17">
        <v>802661909</v>
      </c>
      <c r="DD17">
        <v>2234977</v>
      </c>
      <c r="DE17">
        <v>2234977</v>
      </c>
      <c r="DF17">
        <v>0</v>
      </c>
      <c r="DG17">
        <v>92913223</v>
      </c>
      <c r="DH17">
        <v>5512000</v>
      </c>
      <c r="DI17">
        <v>46130</v>
      </c>
      <c r="DJ17">
        <v>0</v>
      </c>
      <c r="DK17">
        <v>0</v>
      </c>
      <c r="DL17">
        <v>0</v>
      </c>
      <c r="DM17">
        <v>87447353</v>
      </c>
      <c r="DN17">
        <v>0</v>
      </c>
      <c r="DO17">
        <v>0</v>
      </c>
      <c r="DP17">
        <v>87447353</v>
      </c>
      <c r="DQ17">
        <v>2234977</v>
      </c>
      <c r="DR17">
        <v>0</v>
      </c>
      <c r="DS17">
        <v>0</v>
      </c>
      <c r="DT17">
        <v>89682330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89682330</v>
      </c>
      <c r="EA17">
        <v>131103900</v>
      </c>
      <c r="EB17">
        <v>128798420</v>
      </c>
      <c r="EC17">
        <v>0</v>
      </c>
      <c r="ED17">
        <v>0</v>
      </c>
      <c r="EE17">
        <v>2305480</v>
      </c>
      <c r="EF17">
        <v>0</v>
      </c>
      <c r="EG17">
        <v>2615963</v>
      </c>
      <c r="EH17">
        <v>1487263</v>
      </c>
      <c r="EI17">
        <v>0</v>
      </c>
      <c r="EJ17">
        <v>2800</v>
      </c>
      <c r="EK17">
        <v>1125900</v>
      </c>
      <c r="EL17">
        <v>0</v>
      </c>
      <c r="EM17">
        <v>133719863</v>
      </c>
      <c r="EN17">
        <v>130285683</v>
      </c>
      <c r="EO17">
        <v>0</v>
      </c>
      <c r="EP17">
        <v>2800</v>
      </c>
      <c r="EQ17">
        <v>3431380</v>
      </c>
      <c r="ER17">
        <v>0</v>
      </c>
      <c r="ES17">
        <v>487105593</v>
      </c>
      <c r="ET17">
        <v>487207737</v>
      </c>
      <c r="EU17">
        <v>102144</v>
      </c>
      <c r="EV17">
        <v>0</v>
      </c>
      <c r="EW17">
        <v>0</v>
      </c>
      <c r="EX17">
        <v>487105593</v>
      </c>
      <c r="EY17">
        <v>487207737</v>
      </c>
      <c r="EZ17">
        <v>102144</v>
      </c>
      <c r="FA17">
        <v>0</v>
      </c>
      <c r="FB17">
        <v>0</v>
      </c>
      <c r="FC17">
        <v>4751172</v>
      </c>
      <c r="FD17">
        <v>4751172</v>
      </c>
      <c r="FE17">
        <v>0</v>
      </c>
      <c r="FF17">
        <v>0</v>
      </c>
      <c r="FG17">
        <v>0</v>
      </c>
      <c r="FH17">
        <v>4751172</v>
      </c>
      <c r="FI17">
        <v>4751172</v>
      </c>
      <c r="FJ17">
        <v>0</v>
      </c>
      <c r="FK17">
        <v>0</v>
      </c>
      <c r="FL17">
        <v>0</v>
      </c>
      <c r="FM17">
        <v>75339981</v>
      </c>
      <c r="FN17">
        <v>75339981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1366160</v>
      </c>
      <c r="GC17">
        <v>1366160</v>
      </c>
      <c r="GD17">
        <v>0</v>
      </c>
      <c r="GE17">
        <v>0</v>
      </c>
      <c r="GF17">
        <v>0</v>
      </c>
      <c r="GG17">
        <v>677</v>
      </c>
      <c r="GH17">
        <v>0</v>
      </c>
      <c r="GI17">
        <v>24738</v>
      </c>
      <c r="GJ17">
        <v>17426</v>
      </c>
      <c r="GK17">
        <v>257</v>
      </c>
      <c r="GL17">
        <v>0</v>
      </c>
      <c r="GM17">
        <v>9151</v>
      </c>
      <c r="GN17">
        <v>6446</v>
      </c>
      <c r="GO17">
        <v>268</v>
      </c>
      <c r="GP17">
        <v>0</v>
      </c>
      <c r="GQ17">
        <v>15356</v>
      </c>
      <c r="GR17">
        <v>0</v>
      </c>
    </row>
    <row r="18" spans="1:200" x14ac:dyDescent="0.2">
      <c r="A18">
        <v>29</v>
      </c>
      <c r="B18" t="s">
        <v>330</v>
      </c>
      <c r="C18">
        <v>19</v>
      </c>
      <c r="D18" t="s">
        <v>99</v>
      </c>
      <c r="E18">
        <v>435225100</v>
      </c>
      <c r="F18">
        <v>142977119</v>
      </c>
      <c r="G18">
        <v>48360231</v>
      </c>
      <c r="H18">
        <v>626562450</v>
      </c>
      <c r="I18">
        <v>0</v>
      </c>
      <c r="J18">
        <v>0</v>
      </c>
      <c r="K18">
        <v>0</v>
      </c>
      <c r="L18">
        <v>0</v>
      </c>
      <c r="M18">
        <v>626562450</v>
      </c>
      <c r="N18">
        <v>2871000</v>
      </c>
      <c r="O18">
        <v>2332683184</v>
      </c>
      <c r="P18">
        <v>10837000</v>
      </c>
      <c r="Q18">
        <v>6954000</v>
      </c>
      <c r="R18">
        <v>145245000</v>
      </c>
      <c r="S18">
        <v>5002000</v>
      </c>
      <c r="T18">
        <v>168038000</v>
      </c>
      <c r="U18">
        <v>0</v>
      </c>
      <c r="V18">
        <v>0</v>
      </c>
      <c r="W18">
        <v>2500721184</v>
      </c>
      <c r="X18">
        <v>380327</v>
      </c>
      <c r="Y18">
        <v>120816375</v>
      </c>
      <c r="Z18">
        <v>63741419</v>
      </c>
      <c r="AA18">
        <v>30130494</v>
      </c>
      <c r="AB18">
        <v>5304794</v>
      </c>
      <c r="AC18">
        <v>0</v>
      </c>
      <c r="AD18">
        <v>0</v>
      </c>
      <c r="AE18">
        <v>219993082</v>
      </c>
      <c r="AF18">
        <v>0</v>
      </c>
      <c r="AG18">
        <v>8124672</v>
      </c>
      <c r="AH18">
        <v>3358652715</v>
      </c>
      <c r="AI18">
        <v>142977119</v>
      </c>
      <c r="AJ18">
        <v>142977119</v>
      </c>
      <c r="AK18">
        <v>0</v>
      </c>
      <c r="AL18">
        <v>0</v>
      </c>
      <c r="AM18">
        <v>142977119</v>
      </c>
      <c r="AN18">
        <v>27881250</v>
      </c>
      <c r="AO18">
        <v>14629029</v>
      </c>
      <c r="AP18">
        <v>42510279</v>
      </c>
      <c r="AQ18">
        <v>48360231</v>
      </c>
      <c r="AR18">
        <v>48360231</v>
      </c>
      <c r="AS18">
        <v>0</v>
      </c>
      <c r="AT18">
        <v>0</v>
      </c>
      <c r="AU18">
        <v>48360231</v>
      </c>
      <c r="AV18">
        <v>10195500</v>
      </c>
      <c r="AW18">
        <v>5010611</v>
      </c>
      <c r="AX18">
        <v>15206111</v>
      </c>
      <c r="AY18">
        <v>45927016</v>
      </c>
      <c r="AZ18">
        <v>2004844736</v>
      </c>
      <c r="BA18">
        <v>21702927</v>
      </c>
      <c r="BB18">
        <v>2026547663</v>
      </c>
      <c r="BC18">
        <v>298278639</v>
      </c>
      <c r="BD18">
        <v>171371</v>
      </c>
      <c r="BE18">
        <v>0</v>
      </c>
      <c r="BF18">
        <v>7957190</v>
      </c>
      <c r="BG18">
        <v>1080000</v>
      </c>
      <c r="BH18">
        <v>0</v>
      </c>
      <c r="BI18">
        <v>496737</v>
      </c>
      <c r="BJ18">
        <v>2334531600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5250231</v>
      </c>
      <c r="BS18">
        <v>2339781831</v>
      </c>
      <c r="BT18">
        <v>692829836</v>
      </c>
      <c r="BU18">
        <v>288676</v>
      </c>
      <c r="BV18">
        <v>693118512</v>
      </c>
      <c r="BW18">
        <v>240078416</v>
      </c>
      <c r="BX18">
        <v>0</v>
      </c>
      <c r="BY18">
        <v>240078416</v>
      </c>
      <c r="BZ18">
        <v>84867235</v>
      </c>
      <c r="CA18">
        <v>1018064163</v>
      </c>
      <c r="CB18">
        <v>0</v>
      </c>
      <c r="CC18">
        <v>6683895</v>
      </c>
      <c r="CD18">
        <v>23618365</v>
      </c>
      <c r="CE18">
        <v>0</v>
      </c>
      <c r="CF18">
        <v>30302260</v>
      </c>
      <c r="CG18">
        <v>1580000</v>
      </c>
      <c r="CH18">
        <v>0</v>
      </c>
      <c r="CI18">
        <v>3274449</v>
      </c>
      <c r="CJ18">
        <v>3438929719</v>
      </c>
      <c r="CK18">
        <v>-80277004</v>
      </c>
      <c r="CL18">
        <v>240078416</v>
      </c>
      <c r="CM18">
        <v>0</v>
      </c>
      <c r="CN18">
        <v>240078416</v>
      </c>
      <c r="CO18">
        <v>240078416</v>
      </c>
      <c r="CP18">
        <v>0</v>
      </c>
      <c r="CQ18">
        <v>84867235</v>
      </c>
      <c r="CR18">
        <v>84867235</v>
      </c>
      <c r="CS18">
        <v>0</v>
      </c>
      <c r="CT18">
        <v>0</v>
      </c>
      <c r="CU18">
        <v>558235570</v>
      </c>
      <c r="CV18">
        <v>0</v>
      </c>
      <c r="CW18">
        <v>0</v>
      </c>
      <c r="CX18">
        <v>3916888285</v>
      </c>
      <c r="CY18">
        <v>2023</v>
      </c>
      <c r="CZ18">
        <v>0</v>
      </c>
      <c r="DA18">
        <v>0</v>
      </c>
      <c r="DB18">
        <v>0</v>
      </c>
      <c r="DC18">
        <v>3438931742</v>
      </c>
      <c r="DD18">
        <v>477956543</v>
      </c>
      <c r="DE18">
        <v>477956543</v>
      </c>
      <c r="DF18">
        <v>0</v>
      </c>
      <c r="DG18">
        <v>101191627</v>
      </c>
      <c r="DH18">
        <v>0</v>
      </c>
      <c r="DI18">
        <v>2023</v>
      </c>
      <c r="DJ18">
        <v>0</v>
      </c>
      <c r="DK18">
        <v>0</v>
      </c>
      <c r="DL18">
        <v>0</v>
      </c>
      <c r="DM18">
        <v>101193650</v>
      </c>
      <c r="DN18">
        <v>0</v>
      </c>
      <c r="DO18">
        <v>0</v>
      </c>
      <c r="DP18">
        <v>101193650</v>
      </c>
      <c r="DQ18">
        <v>477956543</v>
      </c>
      <c r="DR18">
        <v>0</v>
      </c>
      <c r="DS18">
        <v>0</v>
      </c>
      <c r="DT18">
        <v>579150193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579150193</v>
      </c>
      <c r="EA18">
        <v>621027900</v>
      </c>
      <c r="EB18">
        <v>602668575</v>
      </c>
      <c r="EC18">
        <v>636700</v>
      </c>
      <c r="ED18">
        <v>0</v>
      </c>
      <c r="EE18">
        <v>18359325</v>
      </c>
      <c r="EF18">
        <v>0</v>
      </c>
      <c r="EG18">
        <v>99475353</v>
      </c>
      <c r="EH18">
        <v>23257175</v>
      </c>
      <c r="EI18">
        <v>0</v>
      </c>
      <c r="EJ18">
        <v>8699524</v>
      </c>
      <c r="EK18">
        <v>67518654</v>
      </c>
      <c r="EL18">
        <v>0</v>
      </c>
      <c r="EM18">
        <v>720503253</v>
      </c>
      <c r="EN18">
        <v>625925750</v>
      </c>
      <c r="EO18">
        <v>636700</v>
      </c>
      <c r="EP18">
        <v>8699524</v>
      </c>
      <c r="EQ18">
        <v>85877979</v>
      </c>
      <c r="ER18">
        <v>0</v>
      </c>
      <c r="ES18">
        <v>2003443423</v>
      </c>
      <c r="ET18">
        <v>2004844736</v>
      </c>
      <c r="EU18">
        <v>1380796</v>
      </c>
      <c r="EV18">
        <v>20517</v>
      </c>
      <c r="EW18">
        <v>0</v>
      </c>
      <c r="EX18">
        <v>2003443423</v>
      </c>
      <c r="EY18">
        <v>2004844736</v>
      </c>
      <c r="EZ18">
        <v>1380796</v>
      </c>
      <c r="FA18">
        <v>20517</v>
      </c>
      <c r="FB18">
        <v>0</v>
      </c>
      <c r="FC18">
        <v>21702927</v>
      </c>
      <c r="FD18">
        <v>21702927</v>
      </c>
      <c r="FE18">
        <v>0</v>
      </c>
      <c r="FF18">
        <v>0</v>
      </c>
      <c r="FG18">
        <v>0</v>
      </c>
      <c r="FH18">
        <v>21702927</v>
      </c>
      <c r="FI18">
        <v>21702927</v>
      </c>
      <c r="FJ18">
        <v>0</v>
      </c>
      <c r="FK18">
        <v>0</v>
      </c>
      <c r="FL18">
        <v>0</v>
      </c>
      <c r="FM18">
        <v>298278639</v>
      </c>
      <c r="FN18">
        <v>298278639</v>
      </c>
      <c r="FO18">
        <v>0</v>
      </c>
      <c r="FP18">
        <v>0</v>
      </c>
      <c r="FQ18">
        <v>0</v>
      </c>
      <c r="FR18">
        <v>171371</v>
      </c>
      <c r="FS18">
        <v>171371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9533927</v>
      </c>
      <c r="GC18">
        <v>9533927</v>
      </c>
      <c r="GD18">
        <v>0</v>
      </c>
      <c r="GE18">
        <v>0</v>
      </c>
      <c r="GF18">
        <v>0</v>
      </c>
      <c r="GG18">
        <v>700</v>
      </c>
      <c r="GH18">
        <v>0</v>
      </c>
      <c r="GI18">
        <v>25569</v>
      </c>
      <c r="GJ18">
        <v>18011</v>
      </c>
      <c r="GK18">
        <v>265</v>
      </c>
      <c r="GL18">
        <v>0</v>
      </c>
      <c r="GM18">
        <v>9458</v>
      </c>
      <c r="GN18">
        <v>6662</v>
      </c>
      <c r="GO18">
        <v>277</v>
      </c>
      <c r="GP18">
        <v>0</v>
      </c>
      <c r="GQ18">
        <v>15872</v>
      </c>
      <c r="GR18">
        <v>0</v>
      </c>
    </row>
    <row r="19" spans="1:200" x14ac:dyDescent="0.2">
      <c r="A19">
        <v>29</v>
      </c>
      <c r="B19" t="s">
        <v>330</v>
      </c>
      <c r="C19">
        <v>24</v>
      </c>
      <c r="D19" t="s">
        <v>100</v>
      </c>
      <c r="E19">
        <v>24993388</v>
      </c>
      <c r="F19">
        <v>7879739</v>
      </c>
      <c r="G19">
        <v>2784787</v>
      </c>
      <c r="H19">
        <v>35657914</v>
      </c>
      <c r="I19">
        <v>0</v>
      </c>
      <c r="J19">
        <v>0</v>
      </c>
      <c r="K19">
        <v>0</v>
      </c>
      <c r="L19">
        <v>0</v>
      </c>
      <c r="M19">
        <v>35657914</v>
      </c>
      <c r="N19">
        <v>0</v>
      </c>
      <c r="O19">
        <v>161538631</v>
      </c>
      <c r="P19">
        <v>624000</v>
      </c>
      <c r="Q19">
        <v>31415000</v>
      </c>
      <c r="R19">
        <v>7913000</v>
      </c>
      <c r="S19">
        <v>682000</v>
      </c>
      <c r="T19">
        <v>40634000</v>
      </c>
      <c r="U19">
        <v>0</v>
      </c>
      <c r="V19">
        <v>0</v>
      </c>
      <c r="W19">
        <v>202172631</v>
      </c>
      <c r="X19">
        <v>0</v>
      </c>
      <c r="Y19">
        <v>8850939</v>
      </c>
      <c r="Z19">
        <v>4141179</v>
      </c>
      <c r="AA19">
        <v>7802077</v>
      </c>
      <c r="AB19">
        <v>560000</v>
      </c>
      <c r="AC19">
        <v>2892000</v>
      </c>
      <c r="AD19">
        <v>0</v>
      </c>
      <c r="AE19">
        <v>24246195</v>
      </c>
      <c r="AF19">
        <v>0</v>
      </c>
      <c r="AG19">
        <v>442658</v>
      </c>
      <c r="AH19">
        <v>262519398</v>
      </c>
      <c r="AI19">
        <v>7879739</v>
      </c>
      <c r="AJ19">
        <v>7879739</v>
      </c>
      <c r="AK19">
        <v>0</v>
      </c>
      <c r="AL19">
        <v>0</v>
      </c>
      <c r="AM19">
        <v>7879739</v>
      </c>
      <c r="AN19">
        <v>2027719</v>
      </c>
      <c r="AO19">
        <v>926387</v>
      </c>
      <c r="AP19">
        <v>2954106</v>
      </c>
      <c r="AQ19">
        <v>2784787</v>
      </c>
      <c r="AR19">
        <v>2784787</v>
      </c>
      <c r="AS19">
        <v>0</v>
      </c>
      <c r="AT19">
        <v>0</v>
      </c>
      <c r="AU19">
        <v>2784787</v>
      </c>
      <c r="AV19">
        <v>610210</v>
      </c>
      <c r="AW19">
        <v>305346</v>
      </c>
      <c r="AX19">
        <v>915556</v>
      </c>
      <c r="AY19">
        <v>20931087</v>
      </c>
      <c r="AZ19">
        <v>137143750</v>
      </c>
      <c r="BA19">
        <v>666504</v>
      </c>
      <c r="BB19">
        <v>137810254</v>
      </c>
      <c r="BC19">
        <v>22452309</v>
      </c>
      <c r="BD19">
        <v>0</v>
      </c>
      <c r="BE19">
        <v>0</v>
      </c>
      <c r="BF19">
        <v>840000</v>
      </c>
      <c r="BG19">
        <v>30000</v>
      </c>
      <c r="BH19">
        <v>0</v>
      </c>
      <c r="BI19">
        <v>0</v>
      </c>
      <c r="BJ19">
        <v>161132563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286665</v>
      </c>
      <c r="BS19">
        <v>161419228</v>
      </c>
      <c r="BT19">
        <v>38082025</v>
      </c>
      <c r="BU19">
        <v>14662</v>
      </c>
      <c r="BV19">
        <v>38096687</v>
      </c>
      <c r="BW19">
        <v>13044822</v>
      </c>
      <c r="BX19">
        <v>0</v>
      </c>
      <c r="BY19">
        <v>13044822</v>
      </c>
      <c r="BZ19">
        <v>4842737</v>
      </c>
      <c r="CA19">
        <v>55984246</v>
      </c>
      <c r="CB19">
        <v>0</v>
      </c>
      <c r="CC19">
        <v>0</v>
      </c>
      <c r="CD19">
        <v>1672299</v>
      </c>
      <c r="CE19">
        <v>0</v>
      </c>
      <c r="CF19">
        <v>1672299</v>
      </c>
      <c r="CG19">
        <v>8000</v>
      </c>
      <c r="CH19">
        <v>13785000</v>
      </c>
      <c r="CI19">
        <v>278000</v>
      </c>
      <c r="CJ19">
        <v>254077860</v>
      </c>
      <c r="CK19">
        <v>8441538</v>
      </c>
      <c r="CL19">
        <v>13044822</v>
      </c>
      <c r="CM19">
        <v>0</v>
      </c>
      <c r="CN19">
        <v>13044822</v>
      </c>
      <c r="CO19">
        <v>13044822</v>
      </c>
      <c r="CP19">
        <v>0</v>
      </c>
      <c r="CQ19">
        <v>4842737</v>
      </c>
      <c r="CR19">
        <v>4842737</v>
      </c>
      <c r="CS19">
        <v>0</v>
      </c>
      <c r="CT19">
        <v>0</v>
      </c>
      <c r="CU19">
        <v>9384576</v>
      </c>
      <c r="CV19">
        <v>0</v>
      </c>
      <c r="CW19">
        <v>0</v>
      </c>
      <c r="CX19">
        <v>271903974</v>
      </c>
      <c r="CY19">
        <v>10534475</v>
      </c>
      <c r="CZ19">
        <v>0</v>
      </c>
      <c r="DA19">
        <v>0</v>
      </c>
      <c r="DB19">
        <v>0</v>
      </c>
      <c r="DC19">
        <v>264612335</v>
      </c>
      <c r="DD19">
        <v>7291639</v>
      </c>
      <c r="DE19">
        <v>7291639</v>
      </c>
      <c r="DF19">
        <v>0</v>
      </c>
      <c r="DG19">
        <v>56311168</v>
      </c>
      <c r="DH19">
        <v>0</v>
      </c>
      <c r="DI19">
        <v>10534475</v>
      </c>
      <c r="DJ19">
        <v>0</v>
      </c>
      <c r="DK19">
        <v>0</v>
      </c>
      <c r="DL19">
        <v>0</v>
      </c>
      <c r="DM19">
        <v>66845643</v>
      </c>
      <c r="DN19">
        <v>0</v>
      </c>
      <c r="DO19">
        <v>0</v>
      </c>
      <c r="DP19">
        <v>66845643</v>
      </c>
      <c r="DQ19">
        <v>7291639</v>
      </c>
      <c r="DR19">
        <v>0</v>
      </c>
      <c r="DS19">
        <v>0</v>
      </c>
      <c r="DT19">
        <v>74137282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74137282</v>
      </c>
      <c r="EA19">
        <v>35572100</v>
      </c>
      <c r="EB19">
        <v>35529300</v>
      </c>
      <c r="EC19">
        <v>0</v>
      </c>
      <c r="ED19">
        <v>0</v>
      </c>
      <c r="EE19">
        <v>42800</v>
      </c>
      <c r="EF19">
        <v>0</v>
      </c>
      <c r="EG19">
        <v>1659527</v>
      </c>
      <c r="EH19">
        <v>128614</v>
      </c>
      <c r="EI19">
        <v>0</v>
      </c>
      <c r="EJ19">
        <v>178163</v>
      </c>
      <c r="EK19">
        <v>1352750</v>
      </c>
      <c r="EL19">
        <v>0</v>
      </c>
      <c r="EM19">
        <v>37231627</v>
      </c>
      <c r="EN19">
        <v>35657914</v>
      </c>
      <c r="EO19">
        <v>0</v>
      </c>
      <c r="EP19">
        <v>178163</v>
      </c>
      <c r="EQ19">
        <v>1395550</v>
      </c>
      <c r="ER19">
        <v>0</v>
      </c>
      <c r="ES19">
        <v>137143750</v>
      </c>
      <c r="ET19">
        <v>137143750</v>
      </c>
      <c r="EU19">
        <v>0</v>
      </c>
      <c r="EV19">
        <v>0</v>
      </c>
      <c r="EW19">
        <v>0</v>
      </c>
      <c r="EX19">
        <v>137143750</v>
      </c>
      <c r="EY19">
        <v>137143750</v>
      </c>
      <c r="EZ19">
        <v>0</v>
      </c>
      <c r="FA19">
        <v>0</v>
      </c>
      <c r="FB19">
        <v>0</v>
      </c>
      <c r="FC19">
        <v>662787</v>
      </c>
      <c r="FD19">
        <v>666504</v>
      </c>
      <c r="FE19">
        <v>3717</v>
      </c>
      <c r="FF19">
        <v>0</v>
      </c>
      <c r="FG19">
        <v>0</v>
      </c>
      <c r="FH19">
        <v>662787</v>
      </c>
      <c r="FI19">
        <v>666504</v>
      </c>
      <c r="FJ19">
        <v>3717</v>
      </c>
      <c r="FK19">
        <v>0</v>
      </c>
      <c r="FL19">
        <v>0</v>
      </c>
      <c r="FM19">
        <v>22452309</v>
      </c>
      <c r="FN19">
        <v>22452309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870000</v>
      </c>
      <c r="GC19">
        <v>870000</v>
      </c>
      <c r="GD19">
        <v>0</v>
      </c>
      <c r="GE19">
        <v>0</v>
      </c>
      <c r="GF19">
        <v>0</v>
      </c>
      <c r="GG19">
        <v>700</v>
      </c>
      <c r="GH19">
        <v>0</v>
      </c>
      <c r="GI19">
        <v>25569</v>
      </c>
      <c r="GJ19">
        <v>18011</v>
      </c>
      <c r="GK19">
        <v>265</v>
      </c>
      <c r="GL19">
        <v>0</v>
      </c>
      <c r="GM19">
        <v>9458</v>
      </c>
      <c r="GN19">
        <v>6662</v>
      </c>
      <c r="GO19">
        <v>277</v>
      </c>
      <c r="GP19">
        <v>0</v>
      </c>
      <c r="GQ19">
        <v>15872</v>
      </c>
      <c r="GR19">
        <v>0</v>
      </c>
    </row>
    <row r="20" spans="1:200" x14ac:dyDescent="0.2">
      <c r="A20">
        <v>29</v>
      </c>
      <c r="B20" t="s">
        <v>330</v>
      </c>
      <c r="C20">
        <v>25</v>
      </c>
      <c r="D20" t="s">
        <v>101</v>
      </c>
      <c r="E20">
        <v>22399488</v>
      </c>
      <c r="F20">
        <v>8040099</v>
      </c>
      <c r="G20">
        <v>2057122</v>
      </c>
      <c r="H20">
        <v>32496709</v>
      </c>
      <c r="I20">
        <v>0</v>
      </c>
      <c r="J20">
        <v>0</v>
      </c>
      <c r="K20">
        <v>0</v>
      </c>
      <c r="L20">
        <v>0</v>
      </c>
      <c r="M20">
        <v>32496709</v>
      </c>
      <c r="N20">
        <v>0</v>
      </c>
      <c r="O20">
        <v>160767802</v>
      </c>
      <c r="P20">
        <v>860000</v>
      </c>
      <c r="Q20">
        <v>7240000</v>
      </c>
      <c r="R20">
        <v>8227000</v>
      </c>
      <c r="S20">
        <v>694000</v>
      </c>
      <c r="T20">
        <v>17021000</v>
      </c>
      <c r="U20">
        <v>0</v>
      </c>
      <c r="V20">
        <v>0</v>
      </c>
      <c r="W20">
        <v>177788802</v>
      </c>
      <c r="X20">
        <v>0</v>
      </c>
      <c r="Y20">
        <v>7457700</v>
      </c>
      <c r="Z20">
        <v>3647074</v>
      </c>
      <c r="AA20">
        <v>1347661</v>
      </c>
      <c r="AB20">
        <v>0</v>
      </c>
      <c r="AC20">
        <v>0</v>
      </c>
      <c r="AD20">
        <v>0</v>
      </c>
      <c r="AE20">
        <v>12452435</v>
      </c>
      <c r="AF20">
        <v>0</v>
      </c>
      <c r="AG20">
        <v>70872</v>
      </c>
      <c r="AH20">
        <v>222808818</v>
      </c>
      <c r="AI20">
        <v>8040099</v>
      </c>
      <c r="AJ20">
        <v>8040099</v>
      </c>
      <c r="AK20">
        <v>0</v>
      </c>
      <c r="AL20">
        <v>0</v>
      </c>
      <c r="AM20">
        <v>8040099</v>
      </c>
      <c r="AN20">
        <v>1720700</v>
      </c>
      <c r="AO20">
        <v>886277</v>
      </c>
      <c r="AP20">
        <v>2606977</v>
      </c>
      <c r="AQ20">
        <v>2057122</v>
      </c>
      <c r="AR20">
        <v>2057122</v>
      </c>
      <c r="AS20">
        <v>0</v>
      </c>
      <c r="AT20">
        <v>0</v>
      </c>
      <c r="AU20">
        <v>2057122</v>
      </c>
      <c r="AV20">
        <v>523900</v>
      </c>
      <c r="AW20">
        <v>252236</v>
      </c>
      <c r="AX20">
        <v>776136</v>
      </c>
      <c r="AY20">
        <v>2842197</v>
      </c>
      <c r="AZ20">
        <v>138199294</v>
      </c>
      <c r="BA20">
        <v>883590</v>
      </c>
      <c r="BB20">
        <v>139082884</v>
      </c>
      <c r="BC20">
        <v>21750275</v>
      </c>
      <c r="BD20">
        <v>0</v>
      </c>
      <c r="BE20">
        <v>0</v>
      </c>
      <c r="BF20">
        <v>0</v>
      </c>
      <c r="BG20">
        <v>210000</v>
      </c>
      <c r="BH20">
        <v>0</v>
      </c>
      <c r="BI20">
        <v>0</v>
      </c>
      <c r="BJ20">
        <v>161043159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355808</v>
      </c>
      <c r="BS20">
        <v>161398967</v>
      </c>
      <c r="BT20">
        <v>38774532</v>
      </c>
      <c r="BU20">
        <v>0</v>
      </c>
      <c r="BV20">
        <v>38774532</v>
      </c>
      <c r="BW20">
        <v>13522652</v>
      </c>
      <c r="BX20">
        <v>0</v>
      </c>
      <c r="BY20">
        <v>13522652</v>
      </c>
      <c r="BZ20">
        <v>4168399</v>
      </c>
      <c r="CA20">
        <v>56465583</v>
      </c>
      <c r="CB20">
        <v>0</v>
      </c>
      <c r="CC20">
        <v>45564</v>
      </c>
      <c r="CD20">
        <v>2154308</v>
      </c>
      <c r="CE20">
        <v>0</v>
      </c>
      <c r="CF20">
        <v>2199872</v>
      </c>
      <c r="CG20">
        <v>36000</v>
      </c>
      <c r="CH20">
        <v>6074000</v>
      </c>
      <c r="CI20">
        <v>4900</v>
      </c>
      <c r="CJ20">
        <v>229021519</v>
      </c>
      <c r="CK20">
        <v>-6212701</v>
      </c>
      <c r="CL20">
        <v>13522652</v>
      </c>
      <c r="CM20">
        <v>0</v>
      </c>
      <c r="CN20">
        <v>13522652</v>
      </c>
      <c r="CO20">
        <v>13522652</v>
      </c>
      <c r="CP20">
        <v>0</v>
      </c>
      <c r="CQ20">
        <v>4168399</v>
      </c>
      <c r="CR20">
        <v>4168399</v>
      </c>
      <c r="CS20">
        <v>0</v>
      </c>
      <c r="CT20">
        <v>4689000</v>
      </c>
      <c r="CU20">
        <v>5348656</v>
      </c>
      <c r="CV20">
        <v>0</v>
      </c>
      <c r="CW20">
        <v>0</v>
      </c>
      <c r="CX20">
        <v>232846474</v>
      </c>
      <c r="CY20">
        <v>373</v>
      </c>
      <c r="CZ20">
        <v>0</v>
      </c>
      <c r="DA20">
        <v>0</v>
      </c>
      <c r="DB20">
        <v>0</v>
      </c>
      <c r="DC20">
        <v>229021892</v>
      </c>
      <c r="DD20">
        <v>3824582</v>
      </c>
      <c r="DE20">
        <v>3824582</v>
      </c>
      <c r="DF20">
        <v>0</v>
      </c>
      <c r="DG20">
        <v>81282216</v>
      </c>
      <c r="DH20">
        <v>4689000</v>
      </c>
      <c r="DI20">
        <v>373</v>
      </c>
      <c r="DJ20">
        <v>0</v>
      </c>
      <c r="DK20">
        <v>0</v>
      </c>
      <c r="DL20">
        <v>0</v>
      </c>
      <c r="DM20">
        <v>76593589</v>
      </c>
      <c r="DN20">
        <v>0</v>
      </c>
      <c r="DO20">
        <v>0</v>
      </c>
      <c r="DP20">
        <v>76593589</v>
      </c>
      <c r="DQ20">
        <v>3824582</v>
      </c>
      <c r="DR20">
        <v>0</v>
      </c>
      <c r="DS20">
        <v>0</v>
      </c>
      <c r="DT20">
        <v>80418171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80418171</v>
      </c>
      <c r="EA20">
        <v>32501800</v>
      </c>
      <c r="EB20">
        <v>31958612</v>
      </c>
      <c r="EC20">
        <v>0</v>
      </c>
      <c r="ED20">
        <v>0</v>
      </c>
      <c r="EE20">
        <v>543188</v>
      </c>
      <c r="EF20">
        <v>0</v>
      </c>
      <c r="EG20">
        <v>2178709</v>
      </c>
      <c r="EH20">
        <v>538097</v>
      </c>
      <c r="EI20">
        <v>0</v>
      </c>
      <c r="EJ20">
        <v>0</v>
      </c>
      <c r="EK20">
        <v>1640612</v>
      </c>
      <c r="EL20">
        <v>0</v>
      </c>
      <c r="EM20">
        <v>34680509</v>
      </c>
      <c r="EN20">
        <v>32496709</v>
      </c>
      <c r="EO20">
        <v>0</v>
      </c>
      <c r="EP20">
        <v>0</v>
      </c>
      <c r="EQ20">
        <v>2183800</v>
      </c>
      <c r="ER20">
        <v>0</v>
      </c>
      <c r="ES20">
        <v>138185126</v>
      </c>
      <c r="ET20">
        <v>138199294</v>
      </c>
      <c r="EU20">
        <v>14168</v>
      </c>
      <c r="EV20">
        <v>0</v>
      </c>
      <c r="EW20">
        <v>0</v>
      </c>
      <c r="EX20">
        <v>138185126</v>
      </c>
      <c r="EY20">
        <v>138199294</v>
      </c>
      <c r="EZ20">
        <v>14168</v>
      </c>
      <c r="FA20">
        <v>0</v>
      </c>
      <c r="FB20">
        <v>0</v>
      </c>
      <c r="FC20">
        <v>883590</v>
      </c>
      <c r="FD20">
        <v>883590</v>
      </c>
      <c r="FE20">
        <v>0</v>
      </c>
      <c r="FF20">
        <v>0</v>
      </c>
      <c r="FG20">
        <v>0</v>
      </c>
      <c r="FH20">
        <v>883590</v>
      </c>
      <c r="FI20">
        <v>883590</v>
      </c>
      <c r="FJ20">
        <v>0</v>
      </c>
      <c r="FK20">
        <v>0</v>
      </c>
      <c r="FL20">
        <v>0</v>
      </c>
      <c r="FM20">
        <v>21750275</v>
      </c>
      <c r="FN20">
        <v>21750275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210000</v>
      </c>
      <c r="GC20">
        <v>210000</v>
      </c>
      <c r="GD20">
        <v>0</v>
      </c>
      <c r="GE20">
        <v>0</v>
      </c>
      <c r="GF20">
        <v>0</v>
      </c>
      <c r="GG20">
        <v>681</v>
      </c>
      <c r="GH20">
        <v>0</v>
      </c>
      <c r="GI20">
        <v>24862</v>
      </c>
      <c r="GJ20">
        <v>17513</v>
      </c>
      <c r="GK20">
        <v>258</v>
      </c>
      <c r="GL20">
        <v>0</v>
      </c>
      <c r="GM20">
        <v>9196</v>
      </c>
      <c r="GN20">
        <v>6478</v>
      </c>
      <c r="GO20">
        <v>269</v>
      </c>
      <c r="GP20">
        <v>0</v>
      </c>
      <c r="GQ20">
        <v>15433</v>
      </c>
      <c r="GR20">
        <v>0</v>
      </c>
    </row>
    <row r="21" spans="1:200" x14ac:dyDescent="0.2">
      <c r="A21">
        <v>29</v>
      </c>
      <c r="B21" t="s">
        <v>330</v>
      </c>
      <c r="C21">
        <v>26</v>
      </c>
      <c r="D21" t="s">
        <v>102</v>
      </c>
      <c r="E21">
        <v>103417711</v>
      </c>
      <c r="F21">
        <v>36180728</v>
      </c>
      <c r="G21">
        <v>13339041</v>
      </c>
      <c r="H21">
        <v>152937480</v>
      </c>
      <c r="I21">
        <v>55551</v>
      </c>
      <c r="J21">
        <v>11597</v>
      </c>
      <c r="K21">
        <v>14770</v>
      </c>
      <c r="L21">
        <v>81918</v>
      </c>
      <c r="M21">
        <v>153019398</v>
      </c>
      <c r="N21">
        <v>1023000</v>
      </c>
      <c r="O21">
        <v>599808793</v>
      </c>
      <c r="P21">
        <v>3087000</v>
      </c>
      <c r="Q21">
        <v>4822000</v>
      </c>
      <c r="R21">
        <v>32886000</v>
      </c>
      <c r="S21">
        <v>2032000</v>
      </c>
      <c r="T21">
        <v>42827000</v>
      </c>
      <c r="U21">
        <v>0</v>
      </c>
      <c r="V21">
        <v>0</v>
      </c>
      <c r="W21">
        <v>642635793</v>
      </c>
      <c r="X21">
        <v>0</v>
      </c>
      <c r="Y21">
        <v>29458540</v>
      </c>
      <c r="Z21">
        <v>15726528</v>
      </c>
      <c r="AA21">
        <v>27090062</v>
      </c>
      <c r="AB21">
        <v>280000</v>
      </c>
      <c r="AC21">
        <v>8312000</v>
      </c>
      <c r="AD21">
        <v>0</v>
      </c>
      <c r="AE21">
        <v>80867130</v>
      </c>
      <c r="AF21">
        <v>0</v>
      </c>
      <c r="AG21">
        <v>1604743</v>
      </c>
      <c r="AH21">
        <v>879150064</v>
      </c>
      <c r="AI21">
        <v>36180728</v>
      </c>
      <c r="AJ21">
        <v>36180728</v>
      </c>
      <c r="AK21">
        <v>11597</v>
      </c>
      <c r="AL21">
        <v>11597</v>
      </c>
      <c r="AM21">
        <v>36192325</v>
      </c>
      <c r="AN21">
        <v>7023290</v>
      </c>
      <c r="AO21">
        <v>3759477</v>
      </c>
      <c r="AP21">
        <v>10782767</v>
      </c>
      <c r="AQ21">
        <v>13339041</v>
      </c>
      <c r="AR21">
        <v>13339041</v>
      </c>
      <c r="AS21">
        <v>14770</v>
      </c>
      <c r="AT21">
        <v>14770</v>
      </c>
      <c r="AU21">
        <v>13353811</v>
      </c>
      <c r="AV21">
        <v>2477600</v>
      </c>
      <c r="AW21">
        <v>1335061</v>
      </c>
      <c r="AX21">
        <v>3812661</v>
      </c>
      <c r="AY21">
        <v>28529093</v>
      </c>
      <c r="AZ21">
        <v>517401519</v>
      </c>
      <c r="BA21">
        <v>4118860</v>
      </c>
      <c r="BB21">
        <v>521520379</v>
      </c>
      <c r="BC21">
        <v>79889315</v>
      </c>
      <c r="BD21">
        <v>45073</v>
      </c>
      <c r="BE21">
        <v>0</v>
      </c>
      <c r="BF21">
        <v>420000</v>
      </c>
      <c r="BG21">
        <v>480000</v>
      </c>
      <c r="BH21">
        <v>0</v>
      </c>
      <c r="BI21">
        <v>0</v>
      </c>
      <c r="BJ21">
        <v>602354767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1382065</v>
      </c>
      <c r="BS21">
        <v>603736832</v>
      </c>
      <c r="BT21">
        <v>152428800</v>
      </c>
      <c r="BU21">
        <v>42750</v>
      </c>
      <c r="BV21">
        <v>152471550</v>
      </c>
      <c r="BW21">
        <v>54253075</v>
      </c>
      <c r="BX21">
        <v>0</v>
      </c>
      <c r="BY21">
        <v>54253075</v>
      </c>
      <c r="BZ21">
        <v>19501108</v>
      </c>
      <c r="CA21">
        <v>226225733</v>
      </c>
      <c r="CB21">
        <v>0</v>
      </c>
      <c r="CC21">
        <v>9629821</v>
      </c>
      <c r="CD21">
        <v>5966507</v>
      </c>
      <c r="CE21">
        <v>0</v>
      </c>
      <c r="CF21">
        <v>15596328</v>
      </c>
      <c r="CG21">
        <v>71000</v>
      </c>
      <c r="CH21">
        <v>0</v>
      </c>
      <c r="CI21">
        <v>292400</v>
      </c>
      <c r="CJ21">
        <v>874451386</v>
      </c>
      <c r="CK21">
        <v>4698678</v>
      </c>
      <c r="CL21">
        <v>54253075</v>
      </c>
      <c r="CM21">
        <v>0</v>
      </c>
      <c r="CN21">
        <v>54253075</v>
      </c>
      <c r="CO21">
        <v>54253075</v>
      </c>
      <c r="CP21">
        <v>0</v>
      </c>
      <c r="CQ21">
        <v>19501108</v>
      </c>
      <c r="CR21">
        <v>19501108</v>
      </c>
      <c r="CS21">
        <v>0</v>
      </c>
      <c r="CT21">
        <v>0</v>
      </c>
      <c r="CU21">
        <v>62260179</v>
      </c>
      <c r="CV21">
        <v>0</v>
      </c>
      <c r="CW21">
        <v>0</v>
      </c>
      <c r="CX21">
        <v>941410243</v>
      </c>
      <c r="CY21">
        <v>32004737</v>
      </c>
      <c r="CZ21">
        <v>0</v>
      </c>
      <c r="DA21">
        <v>0</v>
      </c>
      <c r="DB21">
        <v>0</v>
      </c>
      <c r="DC21">
        <v>906456123</v>
      </c>
      <c r="DD21">
        <v>34954120</v>
      </c>
      <c r="DE21">
        <v>34954120</v>
      </c>
      <c r="DF21">
        <v>0</v>
      </c>
      <c r="DG21">
        <v>236872341</v>
      </c>
      <c r="DH21">
        <v>0</v>
      </c>
      <c r="DI21">
        <v>32004737</v>
      </c>
      <c r="DJ21">
        <v>0</v>
      </c>
      <c r="DK21">
        <v>0</v>
      </c>
      <c r="DL21">
        <v>0</v>
      </c>
      <c r="DM21">
        <v>268877078</v>
      </c>
      <c r="DN21">
        <v>0</v>
      </c>
      <c r="DO21">
        <v>0</v>
      </c>
      <c r="DP21">
        <v>268877078</v>
      </c>
      <c r="DQ21">
        <v>34954120</v>
      </c>
      <c r="DR21">
        <v>0</v>
      </c>
      <c r="DS21">
        <v>0</v>
      </c>
      <c r="DT21">
        <v>303831198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303831198</v>
      </c>
      <c r="EA21">
        <v>150145400</v>
      </c>
      <c r="EB21">
        <v>148920900</v>
      </c>
      <c r="EC21">
        <v>0</v>
      </c>
      <c r="ED21">
        <v>0</v>
      </c>
      <c r="EE21">
        <v>1224500</v>
      </c>
      <c r="EF21">
        <v>0</v>
      </c>
      <c r="EG21">
        <v>19488468</v>
      </c>
      <c r="EH21">
        <v>4016580</v>
      </c>
      <c r="EI21">
        <v>0</v>
      </c>
      <c r="EJ21">
        <v>430270</v>
      </c>
      <c r="EK21">
        <v>15041618</v>
      </c>
      <c r="EL21">
        <v>0</v>
      </c>
      <c r="EM21">
        <v>169633868</v>
      </c>
      <c r="EN21">
        <v>152937480</v>
      </c>
      <c r="EO21">
        <v>0</v>
      </c>
      <c r="EP21">
        <v>430270</v>
      </c>
      <c r="EQ21">
        <v>16266118</v>
      </c>
      <c r="ER21">
        <v>0</v>
      </c>
      <c r="ES21">
        <v>516244004</v>
      </c>
      <c r="ET21">
        <v>517401519</v>
      </c>
      <c r="EU21">
        <v>1157515</v>
      </c>
      <c r="EV21">
        <v>0</v>
      </c>
      <c r="EW21">
        <v>0</v>
      </c>
      <c r="EX21">
        <v>516244004</v>
      </c>
      <c r="EY21">
        <v>517401519</v>
      </c>
      <c r="EZ21">
        <v>1157515</v>
      </c>
      <c r="FA21">
        <v>0</v>
      </c>
      <c r="FB21">
        <v>0</v>
      </c>
      <c r="FC21">
        <v>4118860</v>
      </c>
      <c r="FD21">
        <v>4118860</v>
      </c>
      <c r="FE21">
        <v>0</v>
      </c>
      <c r="FF21">
        <v>0</v>
      </c>
      <c r="FG21">
        <v>0</v>
      </c>
      <c r="FH21">
        <v>4118860</v>
      </c>
      <c r="FI21">
        <v>4118860</v>
      </c>
      <c r="FJ21">
        <v>0</v>
      </c>
      <c r="FK21">
        <v>0</v>
      </c>
      <c r="FL21">
        <v>0</v>
      </c>
      <c r="FM21">
        <v>79620540</v>
      </c>
      <c r="FN21">
        <v>79889315</v>
      </c>
      <c r="FO21">
        <v>268775</v>
      </c>
      <c r="FP21">
        <v>0</v>
      </c>
      <c r="FQ21">
        <v>0</v>
      </c>
      <c r="FR21">
        <v>45073</v>
      </c>
      <c r="FS21">
        <v>45073</v>
      </c>
      <c r="FT21">
        <v>0</v>
      </c>
      <c r="FU21">
        <v>0</v>
      </c>
      <c r="FV21">
        <v>0</v>
      </c>
      <c r="FW21">
        <v>0</v>
      </c>
      <c r="FX21">
        <v>0</v>
      </c>
      <c r="FY21">
        <v>0</v>
      </c>
      <c r="FZ21">
        <v>0</v>
      </c>
      <c r="GA21">
        <v>0</v>
      </c>
      <c r="GB21">
        <v>900000</v>
      </c>
      <c r="GC21">
        <v>900000</v>
      </c>
      <c r="GD21">
        <v>0</v>
      </c>
      <c r="GE21">
        <v>0</v>
      </c>
      <c r="GF21">
        <v>0</v>
      </c>
      <c r="GG21">
        <v>695</v>
      </c>
      <c r="GH21">
        <v>0</v>
      </c>
      <c r="GI21">
        <v>25399</v>
      </c>
      <c r="GJ21">
        <v>17891</v>
      </c>
      <c r="GK21">
        <v>264</v>
      </c>
      <c r="GL21">
        <v>0</v>
      </c>
      <c r="GM21">
        <v>9395</v>
      </c>
      <c r="GN21">
        <v>6618</v>
      </c>
      <c r="GO21">
        <v>275</v>
      </c>
      <c r="GP21">
        <v>0</v>
      </c>
      <c r="GQ21">
        <v>15766</v>
      </c>
      <c r="GR21">
        <v>0</v>
      </c>
    </row>
    <row r="22" spans="1:200" x14ac:dyDescent="0.2">
      <c r="A22">
        <v>29</v>
      </c>
      <c r="B22" t="s">
        <v>330</v>
      </c>
      <c r="C22">
        <v>27</v>
      </c>
      <c r="D22" t="s">
        <v>103</v>
      </c>
      <c r="E22">
        <v>111106890</v>
      </c>
      <c r="F22">
        <v>35690077</v>
      </c>
      <c r="G22">
        <v>13968146</v>
      </c>
      <c r="H22">
        <v>160765113</v>
      </c>
      <c r="I22">
        <v>0</v>
      </c>
      <c r="J22">
        <v>0</v>
      </c>
      <c r="K22">
        <v>0</v>
      </c>
      <c r="L22">
        <v>0</v>
      </c>
      <c r="M22">
        <v>160765113</v>
      </c>
      <c r="N22">
        <v>642000</v>
      </c>
      <c r="O22">
        <v>573712919</v>
      </c>
      <c r="P22">
        <v>5468000</v>
      </c>
      <c r="Q22">
        <v>2459000</v>
      </c>
      <c r="R22">
        <v>31758000</v>
      </c>
      <c r="S22">
        <v>1790000</v>
      </c>
      <c r="T22">
        <v>41475000</v>
      </c>
      <c r="U22">
        <v>0</v>
      </c>
      <c r="V22">
        <v>0</v>
      </c>
      <c r="W22">
        <v>615187919</v>
      </c>
      <c r="X22">
        <v>0</v>
      </c>
      <c r="Y22">
        <v>28041650</v>
      </c>
      <c r="Z22">
        <v>14881068</v>
      </c>
      <c r="AA22">
        <v>9498229</v>
      </c>
      <c r="AB22">
        <v>560000</v>
      </c>
      <c r="AC22">
        <v>2647500</v>
      </c>
      <c r="AD22">
        <v>4079710</v>
      </c>
      <c r="AE22">
        <v>59708157</v>
      </c>
      <c r="AF22">
        <v>0</v>
      </c>
      <c r="AG22">
        <v>5828299</v>
      </c>
      <c r="AH22">
        <v>842131488</v>
      </c>
      <c r="AI22">
        <v>35690077</v>
      </c>
      <c r="AJ22">
        <v>35690077</v>
      </c>
      <c r="AK22">
        <v>0</v>
      </c>
      <c r="AL22">
        <v>0</v>
      </c>
      <c r="AM22">
        <v>35690077</v>
      </c>
      <c r="AN22">
        <v>6349005</v>
      </c>
      <c r="AO22">
        <v>3338123</v>
      </c>
      <c r="AP22">
        <v>9687128</v>
      </c>
      <c r="AQ22">
        <v>13968146</v>
      </c>
      <c r="AR22">
        <v>13968146</v>
      </c>
      <c r="AS22">
        <v>0</v>
      </c>
      <c r="AT22">
        <v>0</v>
      </c>
      <c r="AU22">
        <v>13968146</v>
      </c>
      <c r="AV22">
        <v>2372520</v>
      </c>
      <c r="AW22">
        <v>1206784</v>
      </c>
      <c r="AX22">
        <v>3579304</v>
      </c>
      <c r="AY22">
        <v>11021165</v>
      </c>
      <c r="AZ22">
        <v>491383364</v>
      </c>
      <c r="BA22">
        <v>4276406</v>
      </c>
      <c r="BB22">
        <v>495659770</v>
      </c>
      <c r="BC22">
        <v>81298023</v>
      </c>
      <c r="BD22">
        <v>90757</v>
      </c>
      <c r="BE22">
        <v>0</v>
      </c>
      <c r="BF22">
        <v>840000</v>
      </c>
      <c r="BG22">
        <v>360000</v>
      </c>
      <c r="BH22">
        <v>0</v>
      </c>
      <c r="BI22">
        <v>0</v>
      </c>
      <c r="BJ22">
        <v>578248550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1246081</v>
      </c>
      <c r="BS22">
        <v>579494631</v>
      </c>
      <c r="BT22">
        <v>142533320</v>
      </c>
      <c r="BU22">
        <v>49439</v>
      </c>
      <c r="BV22">
        <v>142582759</v>
      </c>
      <c r="BW22">
        <v>52427330</v>
      </c>
      <c r="BX22">
        <v>0</v>
      </c>
      <c r="BY22">
        <v>52427330</v>
      </c>
      <c r="BZ22">
        <v>17975695</v>
      </c>
      <c r="CA22">
        <v>212985784</v>
      </c>
      <c r="CB22">
        <v>0</v>
      </c>
      <c r="CC22">
        <v>10009710</v>
      </c>
      <c r="CD22">
        <v>0</v>
      </c>
      <c r="CE22">
        <v>0</v>
      </c>
      <c r="CF22">
        <v>10009710</v>
      </c>
      <c r="CG22">
        <v>433000</v>
      </c>
      <c r="CH22">
        <v>0</v>
      </c>
      <c r="CI22">
        <v>569420</v>
      </c>
      <c r="CJ22">
        <v>814513710</v>
      </c>
      <c r="CK22">
        <v>27617778</v>
      </c>
      <c r="CL22">
        <v>52427330</v>
      </c>
      <c r="CM22">
        <v>0</v>
      </c>
      <c r="CN22">
        <v>52427330</v>
      </c>
      <c r="CO22">
        <v>52427330</v>
      </c>
      <c r="CP22">
        <v>0</v>
      </c>
      <c r="CQ22">
        <v>17975695</v>
      </c>
      <c r="CR22">
        <v>17975695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842131488</v>
      </c>
      <c r="CY22">
        <v>0</v>
      </c>
      <c r="CZ22">
        <v>172199</v>
      </c>
      <c r="DA22">
        <v>0</v>
      </c>
      <c r="DB22">
        <v>0</v>
      </c>
      <c r="DC22">
        <v>814685909</v>
      </c>
      <c r="DD22">
        <v>27445579</v>
      </c>
      <c r="DE22">
        <v>27445579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27445579</v>
      </c>
      <c r="DR22">
        <v>0</v>
      </c>
      <c r="DS22">
        <v>0</v>
      </c>
      <c r="DT22">
        <v>27445579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27445579</v>
      </c>
      <c r="EA22">
        <v>161065600</v>
      </c>
      <c r="EB22">
        <v>159108980</v>
      </c>
      <c r="EC22">
        <v>0</v>
      </c>
      <c r="ED22">
        <v>0</v>
      </c>
      <c r="EE22">
        <v>1956620</v>
      </c>
      <c r="EF22">
        <v>0</v>
      </c>
      <c r="EG22">
        <v>7863772</v>
      </c>
      <c r="EH22">
        <v>1656133</v>
      </c>
      <c r="EI22">
        <v>0</v>
      </c>
      <c r="EJ22">
        <v>19900</v>
      </c>
      <c r="EK22">
        <v>6187739</v>
      </c>
      <c r="EL22">
        <v>0</v>
      </c>
      <c r="EM22">
        <v>168929372</v>
      </c>
      <c r="EN22">
        <v>160765113</v>
      </c>
      <c r="EO22">
        <v>0</v>
      </c>
      <c r="EP22">
        <v>19900</v>
      </c>
      <c r="EQ22">
        <v>8144359</v>
      </c>
      <c r="ER22">
        <v>0</v>
      </c>
      <c r="ES22">
        <v>485969159</v>
      </c>
      <c r="ET22">
        <v>491383364</v>
      </c>
      <c r="EU22">
        <v>5414205</v>
      </c>
      <c r="EV22">
        <v>0</v>
      </c>
      <c r="EW22">
        <v>0</v>
      </c>
      <c r="EX22">
        <v>485969159</v>
      </c>
      <c r="EY22">
        <v>491383364</v>
      </c>
      <c r="EZ22">
        <v>5414205</v>
      </c>
      <c r="FA22">
        <v>0</v>
      </c>
      <c r="FB22">
        <v>0</v>
      </c>
      <c r="FC22">
        <v>4276406</v>
      </c>
      <c r="FD22">
        <v>4276406</v>
      </c>
      <c r="FE22">
        <v>0</v>
      </c>
      <c r="FF22">
        <v>0</v>
      </c>
      <c r="FG22">
        <v>0</v>
      </c>
      <c r="FH22">
        <v>4276406</v>
      </c>
      <c r="FI22">
        <v>4276406</v>
      </c>
      <c r="FJ22">
        <v>0</v>
      </c>
      <c r="FK22">
        <v>0</v>
      </c>
      <c r="FL22">
        <v>0</v>
      </c>
      <c r="FM22">
        <v>80968070</v>
      </c>
      <c r="FN22">
        <v>81298023</v>
      </c>
      <c r="FO22">
        <v>329953</v>
      </c>
      <c r="FP22">
        <v>0</v>
      </c>
      <c r="FQ22">
        <v>0</v>
      </c>
      <c r="FR22">
        <v>90757</v>
      </c>
      <c r="FS22">
        <v>90757</v>
      </c>
      <c r="FT22">
        <v>0</v>
      </c>
      <c r="FU22">
        <v>0</v>
      </c>
      <c r="FV22">
        <v>0</v>
      </c>
      <c r="FW22">
        <v>0</v>
      </c>
      <c r="FX22">
        <v>0</v>
      </c>
      <c r="FY22">
        <v>0</v>
      </c>
      <c r="FZ22">
        <v>0</v>
      </c>
      <c r="GA22">
        <v>0</v>
      </c>
      <c r="GB22">
        <v>1200000</v>
      </c>
      <c r="GC22">
        <v>1200000</v>
      </c>
      <c r="GD22">
        <v>0</v>
      </c>
      <c r="GE22">
        <v>0</v>
      </c>
      <c r="GF22">
        <v>0</v>
      </c>
      <c r="GG22">
        <v>700</v>
      </c>
      <c r="GH22">
        <v>0</v>
      </c>
      <c r="GI22">
        <v>25569</v>
      </c>
      <c r="GJ22">
        <v>18011</v>
      </c>
      <c r="GK22">
        <v>265</v>
      </c>
      <c r="GL22">
        <v>0</v>
      </c>
      <c r="GM22">
        <v>9458</v>
      </c>
      <c r="GN22">
        <v>6662</v>
      </c>
      <c r="GO22">
        <v>277</v>
      </c>
      <c r="GP22">
        <v>0</v>
      </c>
      <c r="GQ22">
        <v>15872</v>
      </c>
      <c r="GR22">
        <v>0</v>
      </c>
    </row>
    <row r="23" spans="1:200" x14ac:dyDescent="0.2">
      <c r="A23">
        <v>29</v>
      </c>
      <c r="B23" t="s">
        <v>330</v>
      </c>
      <c r="C23">
        <v>30</v>
      </c>
      <c r="D23" t="s">
        <v>104</v>
      </c>
      <c r="E23">
        <v>921203593</v>
      </c>
      <c r="F23">
        <v>319506694</v>
      </c>
      <c r="G23">
        <v>122468162</v>
      </c>
      <c r="H23">
        <v>1363178449</v>
      </c>
      <c r="I23">
        <v>0</v>
      </c>
      <c r="J23">
        <v>0</v>
      </c>
      <c r="K23">
        <v>0</v>
      </c>
      <c r="L23">
        <v>0</v>
      </c>
      <c r="M23">
        <v>1363178449</v>
      </c>
      <c r="N23">
        <v>7119000</v>
      </c>
      <c r="O23">
        <v>4840943942</v>
      </c>
      <c r="P23">
        <v>21857000</v>
      </c>
      <c r="Q23">
        <v>36003000</v>
      </c>
      <c r="R23">
        <v>310116000</v>
      </c>
      <c r="S23">
        <v>16670000</v>
      </c>
      <c r="T23">
        <v>384646000</v>
      </c>
      <c r="U23">
        <v>0</v>
      </c>
      <c r="V23">
        <v>0</v>
      </c>
      <c r="W23">
        <v>5225589942</v>
      </c>
      <c r="X23">
        <v>0</v>
      </c>
      <c r="Y23">
        <v>251929828</v>
      </c>
      <c r="Z23">
        <v>139147485</v>
      </c>
      <c r="AA23">
        <v>116304000</v>
      </c>
      <c r="AB23">
        <v>18200000</v>
      </c>
      <c r="AC23">
        <v>28757000</v>
      </c>
      <c r="AD23">
        <v>0</v>
      </c>
      <c r="AE23">
        <v>554338313</v>
      </c>
      <c r="AF23">
        <v>0</v>
      </c>
      <c r="AG23">
        <v>21753140</v>
      </c>
      <c r="AH23">
        <v>7171978844</v>
      </c>
      <c r="AI23">
        <v>319506694</v>
      </c>
      <c r="AJ23">
        <v>319506694</v>
      </c>
      <c r="AK23">
        <v>0</v>
      </c>
      <c r="AL23">
        <v>0</v>
      </c>
      <c r="AM23">
        <v>319506694</v>
      </c>
      <c r="AN23">
        <v>59667610</v>
      </c>
      <c r="AO23">
        <v>32879677</v>
      </c>
      <c r="AP23">
        <v>92547287</v>
      </c>
      <c r="AQ23">
        <v>122468162</v>
      </c>
      <c r="AR23">
        <v>122468162</v>
      </c>
      <c r="AS23">
        <v>0</v>
      </c>
      <c r="AT23">
        <v>0</v>
      </c>
      <c r="AU23">
        <v>122468162</v>
      </c>
      <c r="AV23">
        <v>22444800</v>
      </c>
      <c r="AW23">
        <v>12066019</v>
      </c>
      <c r="AX23">
        <v>34510819</v>
      </c>
      <c r="AY23">
        <v>130372613</v>
      </c>
      <c r="AZ23">
        <v>4155449301</v>
      </c>
      <c r="BA23">
        <v>52590337</v>
      </c>
      <c r="BB23">
        <v>4208039638</v>
      </c>
      <c r="BC23">
        <v>613556659</v>
      </c>
      <c r="BD23">
        <v>376765</v>
      </c>
      <c r="BE23">
        <v>0</v>
      </c>
      <c r="BF23">
        <v>16315665</v>
      </c>
      <c r="BG23">
        <v>2490000</v>
      </c>
      <c r="BH23">
        <v>0</v>
      </c>
      <c r="BI23">
        <v>386191</v>
      </c>
      <c r="BJ23">
        <v>4841164918</v>
      </c>
      <c r="BK23">
        <v>40436</v>
      </c>
      <c r="BL23">
        <v>0</v>
      </c>
      <c r="BM23">
        <v>40436</v>
      </c>
      <c r="BN23">
        <v>0</v>
      </c>
      <c r="BO23">
        <v>0</v>
      </c>
      <c r="BP23">
        <v>0</v>
      </c>
      <c r="BQ23">
        <v>40436</v>
      </c>
      <c r="BR23">
        <v>13062493</v>
      </c>
      <c r="BS23">
        <v>4854267847</v>
      </c>
      <c r="BT23">
        <v>1382491914</v>
      </c>
      <c r="BU23">
        <v>1330224</v>
      </c>
      <c r="BV23">
        <v>1383822138</v>
      </c>
      <c r="BW23">
        <v>507215346</v>
      </c>
      <c r="BX23">
        <v>0</v>
      </c>
      <c r="BY23">
        <v>507215346</v>
      </c>
      <c r="BZ23">
        <v>195096806</v>
      </c>
      <c r="CA23">
        <v>2086134290</v>
      </c>
      <c r="CB23">
        <v>0</v>
      </c>
      <c r="CC23">
        <v>8515208</v>
      </c>
      <c r="CD23">
        <v>50013762</v>
      </c>
      <c r="CE23">
        <v>0</v>
      </c>
      <c r="CF23">
        <v>58528970</v>
      </c>
      <c r="CG23">
        <v>6908000</v>
      </c>
      <c r="CH23">
        <v>0</v>
      </c>
      <c r="CI23">
        <v>4310800</v>
      </c>
      <c r="CJ23">
        <v>7140522520</v>
      </c>
      <c r="CK23">
        <v>31456324</v>
      </c>
      <c r="CL23">
        <v>507215346</v>
      </c>
      <c r="CM23">
        <v>0</v>
      </c>
      <c r="CN23">
        <v>507215346</v>
      </c>
      <c r="CO23">
        <v>507215346</v>
      </c>
      <c r="CP23">
        <v>0</v>
      </c>
      <c r="CQ23">
        <v>195096806</v>
      </c>
      <c r="CR23">
        <v>195096806</v>
      </c>
      <c r="CS23">
        <v>0</v>
      </c>
      <c r="CT23">
        <v>0</v>
      </c>
      <c r="CU23">
        <v>118539539</v>
      </c>
      <c r="CV23">
        <v>0</v>
      </c>
      <c r="CW23">
        <v>0</v>
      </c>
      <c r="CX23">
        <v>7290518383</v>
      </c>
      <c r="CY23">
        <v>102487607</v>
      </c>
      <c r="CZ23">
        <v>0</v>
      </c>
      <c r="DA23">
        <v>0</v>
      </c>
      <c r="DB23">
        <v>0</v>
      </c>
      <c r="DC23">
        <v>7243010127</v>
      </c>
      <c r="DD23">
        <v>47508256</v>
      </c>
      <c r="DE23">
        <v>47508256</v>
      </c>
      <c r="DF23">
        <v>0</v>
      </c>
      <c r="DG23">
        <v>649582672</v>
      </c>
      <c r="DH23">
        <v>0</v>
      </c>
      <c r="DI23">
        <v>102487607</v>
      </c>
      <c r="DJ23">
        <v>0</v>
      </c>
      <c r="DK23">
        <v>0</v>
      </c>
      <c r="DL23">
        <v>0</v>
      </c>
      <c r="DM23">
        <v>752070279</v>
      </c>
      <c r="DN23">
        <v>0</v>
      </c>
      <c r="DO23">
        <v>0</v>
      </c>
      <c r="DP23">
        <v>752070279</v>
      </c>
      <c r="DQ23">
        <v>47508256</v>
      </c>
      <c r="DR23">
        <v>0</v>
      </c>
      <c r="DS23">
        <v>0</v>
      </c>
      <c r="DT23">
        <v>799578535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799578535</v>
      </c>
      <c r="EA23">
        <v>1365779000</v>
      </c>
      <c r="EB23">
        <v>1288174826</v>
      </c>
      <c r="EC23">
        <v>0</v>
      </c>
      <c r="ED23">
        <v>0</v>
      </c>
      <c r="EE23">
        <v>77604174</v>
      </c>
      <c r="EF23">
        <v>0</v>
      </c>
      <c r="EG23">
        <v>262354913</v>
      </c>
      <c r="EH23">
        <v>75003623</v>
      </c>
      <c r="EI23">
        <v>0</v>
      </c>
      <c r="EJ23">
        <v>14235363</v>
      </c>
      <c r="EK23">
        <v>173115927</v>
      </c>
      <c r="EL23">
        <v>0</v>
      </c>
      <c r="EM23">
        <v>1628133913</v>
      </c>
      <c r="EN23">
        <v>1363178449</v>
      </c>
      <c r="EO23">
        <v>0</v>
      </c>
      <c r="EP23">
        <v>14235363</v>
      </c>
      <c r="EQ23">
        <v>250720101</v>
      </c>
      <c r="ER23">
        <v>0</v>
      </c>
      <c r="ES23">
        <v>4141889236</v>
      </c>
      <c r="ET23">
        <v>4155449301</v>
      </c>
      <c r="EU23">
        <v>13560065</v>
      </c>
      <c r="EV23">
        <v>0</v>
      </c>
      <c r="EW23">
        <v>0</v>
      </c>
      <c r="EX23">
        <v>4141889236</v>
      </c>
      <c r="EY23">
        <v>4155449301</v>
      </c>
      <c r="EZ23">
        <v>13560065</v>
      </c>
      <c r="FA23">
        <v>0</v>
      </c>
      <c r="FB23">
        <v>0</v>
      </c>
      <c r="FC23">
        <v>52536964</v>
      </c>
      <c r="FD23">
        <v>52590337</v>
      </c>
      <c r="FE23">
        <v>53373</v>
      </c>
      <c r="FF23">
        <v>0</v>
      </c>
      <c r="FG23">
        <v>0</v>
      </c>
      <c r="FH23">
        <v>52536964</v>
      </c>
      <c r="FI23">
        <v>52590337</v>
      </c>
      <c r="FJ23">
        <v>53373</v>
      </c>
      <c r="FK23">
        <v>0</v>
      </c>
      <c r="FL23">
        <v>0</v>
      </c>
      <c r="FM23">
        <v>612611937</v>
      </c>
      <c r="FN23">
        <v>613556659</v>
      </c>
      <c r="FO23">
        <v>944722</v>
      </c>
      <c r="FP23">
        <v>0</v>
      </c>
      <c r="FQ23">
        <v>0</v>
      </c>
      <c r="FR23">
        <v>376765</v>
      </c>
      <c r="FS23">
        <v>376765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19304716</v>
      </c>
      <c r="GC23">
        <v>19191856</v>
      </c>
      <c r="GD23">
        <v>0</v>
      </c>
      <c r="GE23">
        <v>0</v>
      </c>
      <c r="GF23">
        <v>112860</v>
      </c>
      <c r="GG23">
        <v>698</v>
      </c>
      <c r="GH23">
        <v>0</v>
      </c>
      <c r="GI23">
        <v>25483</v>
      </c>
      <c r="GJ23">
        <v>17951</v>
      </c>
      <c r="GK23">
        <v>264</v>
      </c>
      <c r="GL23">
        <v>0</v>
      </c>
      <c r="GM23">
        <v>9426</v>
      </c>
      <c r="GN23">
        <v>6640</v>
      </c>
      <c r="GO23">
        <v>276</v>
      </c>
      <c r="GP23">
        <v>0</v>
      </c>
      <c r="GQ23">
        <v>15819</v>
      </c>
      <c r="GR23">
        <v>0</v>
      </c>
    </row>
    <row r="24" spans="1:200" x14ac:dyDescent="0.2">
      <c r="A24">
        <v>29</v>
      </c>
      <c r="B24" t="s">
        <v>330</v>
      </c>
      <c r="C24">
        <v>31</v>
      </c>
      <c r="D24" t="s">
        <v>105</v>
      </c>
      <c r="E24">
        <v>321095554</v>
      </c>
      <c r="F24">
        <v>95722323</v>
      </c>
      <c r="G24">
        <v>31168777</v>
      </c>
      <c r="H24">
        <v>447986654</v>
      </c>
      <c r="I24">
        <v>0</v>
      </c>
      <c r="J24">
        <v>0</v>
      </c>
      <c r="K24">
        <v>0</v>
      </c>
      <c r="L24">
        <v>0</v>
      </c>
      <c r="M24">
        <v>447986654</v>
      </c>
      <c r="N24">
        <v>2245000</v>
      </c>
      <c r="O24">
        <v>1845852377</v>
      </c>
      <c r="P24">
        <v>12679000</v>
      </c>
      <c r="Q24">
        <v>6381000</v>
      </c>
      <c r="R24">
        <v>96905000</v>
      </c>
      <c r="S24">
        <v>5142000</v>
      </c>
      <c r="T24">
        <v>121107000</v>
      </c>
      <c r="U24">
        <v>0</v>
      </c>
      <c r="V24">
        <v>0</v>
      </c>
      <c r="W24">
        <v>1966959377</v>
      </c>
      <c r="X24">
        <v>0</v>
      </c>
      <c r="Y24">
        <v>95056655</v>
      </c>
      <c r="Z24">
        <v>48424217</v>
      </c>
      <c r="AA24">
        <v>0</v>
      </c>
      <c r="AB24">
        <v>2798820</v>
      </c>
      <c r="AC24">
        <v>0</v>
      </c>
      <c r="AD24">
        <v>0</v>
      </c>
      <c r="AE24">
        <v>146279692</v>
      </c>
      <c r="AF24">
        <v>0</v>
      </c>
      <c r="AG24">
        <v>5418198</v>
      </c>
      <c r="AH24">
        <v>2568888921</v>
      </c>
      <c r="AI24">
        <v>95722323</v>
      </c>
      <c r="AJ24">
        <v>95722323</v>
      </c>
      <c r="AK24">
        <v>0</v>
      </c>
      <c r="AL24">
        <v>0</v>
      </c>
      <c r="AM24">
        <v>95722323</v>
      </c>
      <c r="AN24">
        <v>21539025</v>
      </c>
      <c r="AO24">
        <v>10511063</v>
      </c>
      <c r="AP24">
        <v>32050088</v>
      </c>
      <c r="AQ24">
        <v>31168777</v>
      </c>
      <c r="AR24">
        <v>31168777</v>
      </c>
      <c r="AS24">
        <v>0</v>
      </c>
      <c r="AT24">
        <v>0</v>
      </c>
      <c r="AU24">
        <v>31168777</v>
      </c>
      <c r="AV24">
        <v>6527300</v>
      </c>
      <c r="AW24">
        <v>3224175</v>
      </c>
      <c r="AX24">
        <v>9751475</v>
      </c>
      <c r="AY24">
        <v>43726041</v>
      </c>
      <c r="AZ24">
        <v>1592181348</v>
      </c>
      <c r="BA24">
        <v>15110789</v>
      </c>
      <c r="BB24">
        <v>1607292137</v>
      </c>
      <c r="BC24">
        <v>239759698</v>
      </c>
      <c r="BD24">
        <v>21167</v>
      </c>
      <c r="BE24">
        <v>0</v>
      </c>
      <c r="BF24">
        <v>4200330</v>
      </c>
      <c r="BG24">
        <v>750000</v>
      </c>
      <c r="BH24">
        <v>0</v>
      </c>
      <c r="BI24">
        <v>136319</v>
      </c>
      <c r="BJ24">
        <v>1852159651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4734452</v>
      </c>
      <c r="BS24">
        <v>1856894103</v>
      </c>
      <c r="BT24">
        <v>463003619</v>
      </c>
      <c r="BU24">
        <v>180301</v>
      </c>
      <c r="BV24">
        <v>463183920</v>
      </c>
      <c r="BW24">
        <v>158810220</v>
      </c>
      <c r="BX24">
        <v>0</v>
      </c>
      <c r="BY24">
        <v>158810220</v>
      </c>
      <c r="BZ24">
        <v>57259854</v>
      </c>
      <c r="CA24">
        <v>679253994</v>
      </c>
      <c r="CB24">
        <v>0</v>
      </c>
      <c r="CC24">
        <v>20929530</v>
      </c>
      <c r="CD24">
        <v>13582658</v>
      </c>
      <c r="CE24">
        <v>0</v>
      </c>
      <c r="CF24">
        <v>34512188</v>
      </c>
      <c r="CG24">
        <v>104000</v>
      </c>
      <c r="CH24">
        <v>0</v>
      </c>
      <c r="CI24">
        <v>2120029</v>
      </c>
      <c r="CJ24">
        <v>2616610355</v>
      </c>
      <c r="CK24">
        <v>-47721434</v>
      </c>
      <c r="CL24">
        <v>158810220</v>
      </c>
      <c r="CM24">
        <v>0</v>
      </c>
      <c r="CN24">
        <v>158810220</v>
      </c>
      <c r="CO24">
        <v>158810220</v>
      </c>
      <c r="CP24">
        <v>0</v>
      </c>
      <c r="CQ24">
        <v>57259854</v>
      </c>
      <c r="CR24">
        <v>57259854</v>
      </c>
      <c r="CS24">
        <v>0</v>
      </c>
      <c r="CT24">
        <v>65926000</v>
      </c>
      <c r="CU24">
        <v>38789276</v>
      </c>
      <c r="CV24">
        <v>0</v>
      </c>
      <c r="CW24">
        <v>0</v>
      </c>
      <c r="CX24">
        <v>2673604197</v>
      </c>
      <c r="CY24">
        <v>40679000</v>
      </c>
      <c r="CZ24">
        <v>0</v>
      </c>
      <c r="DA24">
        <v>0</v>
      </c>
      <c r="DB24">
        <v>0</v>
      </c>
      <c r="DC24">
        <v>2657289355</v>
      </c>
      <c r="DD24">
        <v>16314842</v>
      </c>
      <c r="DE24">
        <v>16314842</v>
      </c>
      <c r="DF24">
        <v>0</v>
      </c>
      <c r="DG24">
        <v>493754000</v>
      </c>
      <c r="DH24">
        <v>65926000</v>
      </c>
      <c r="DI24">
        <v>40679000</v>
      </c>
      <c r="DJ24">
        <v>0</v>
      </c>
      <c r="DK24">
        <v>0</v>
      </c>
      <c r="DL24">
        <v>0</v>
      </c>
      <c r="DM24">
        <v>468507000</v>
      </c>
      <c r="DN24">
        <v>0</v>
      </c>
      <c r="DO24">
        <v>0</v>
      </c>
      <c r="DP24">
        <v>468507000</v>
      </c>
      <c r="DQ24">
        <v>16314842</v>
      </c>
      <c r="DR24">
        <v>0</v>
      </c>
      <c r="DS24">
        <v>0</v>
      </c>
      <c r="DT24">
        <v>484821842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484821842</v>
      </c>
      <c r="EA24">
        <v>445652000</v>
      </c>
      <c r="EB24">
        <v>428613050</v>
      </c>
      <c r="EC24">
        <v>0</v>
      </c>
      <c r="ED24">
        <v>0</v>
      </c>
      <c r="EE24">
        <v>17038950</v>
      </c>
      <c r="EF24">
        <v>0</v>
      </c>
      <c r="EG24">
        <v>41580261</v>
      </c>
      <c r="EH24">
        <v>19373604</v>
      </c>
      <c r="EI24">
        <v>0</v>
      </c>
      <c r="EJ24">
        <v>0</v>
      </c>
      <c r="EK24">
        <v>22206657</v>
      </c>
      <c r="EL24">
        <v>0</v>
      </c>
      <c r="EM24">
        <v>487232261</v>
      </c>
      <c r="EN24">
        <v>447986654</v>
      </c>
      <c r="EO24">
        <v>0</v>
      </c>
      <c r="EP24">
        <v>0</v>
      </c>
      <c r="EQ24">
        <v>39245607</v>
      </c>
      <c r="ER24">
        <v>0</v>
      </c>
      <c r="ES24">
        <v>1589338565</v>
      </c>
      <c r="ET24">
        <v>1592181348</v>
      </c>
      <c r="EU24">
        <v>2842783</v>
      </c>
      <c r="EV24">
        <v>0</v>
      </c>
      <c r="EW24">
        <v>0</v>
      </c>
      <c r="EX24">
        <v>1589338565</v>
      </c>
      <c r="EY24">
        <v>1592181348</v>
      </c>
      <c r="EZ24">
        <v>2842783</v>
      </c>
      <c r="FA24">
        <v>0</v>
      </c>
      <c r="FB24">
        <v>0</v>
      </c>
      <c r="FC24">
        <v>15110789</v>
      </c>
      <c r="FD24">
        <v>15110789</v>
      </c>
      <c r="FE24">
        <v>0</v>
      </c>
      <c r="FF24">
        <v>0</v>
      </c>
      <c r="FG24">
        <v>0</v>
      </c>
      <c r="FH24">
        <v>15110789</v>
      </c>
      <c r="FI24">
        <v>15110789</v>
      </c>
      <c r="FJ24">
        <v>0</v>
      </c>
      <c r="FK24">
        <v>0</v>
      </c>
      <c r="FL24">
        <v>0</v>
      </c>
      <c r="FM24">
        <v>239614726</v>
      </c>
      <c r="FN24">
        <v>239759698</v>
      </c>
      <c r="FO24">
        <v>144972</v>
      </c>
      <c r="FP24">
        <v>0</v>
      </c>
      <c r="FQ24">
        <v>0</v>
      </c>
      <c r="FR24">
        <v>21167</v>
      </c>
      <c r="FS24">
        <v>21167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0</v>
      </c>
      <c r="GA24">
        <v>0</v>
      </c>
      <c r="GB24">
        <v>5086649</v>
      </c>
      <c r="GC24">
        <v>5086649</v>
      </c>
      <c r="GD24">
        <v>0</v>
      </c>
      <c r="GE24">
        <v>0</v>
      </c>
      <c r="GF24">
        <v>0</v>
      </c>
      <c r="GG24">
        <v>700</v>
      </c>
      <c r="GH24">
        <v>0</v>
      </c>
      <c r="GI24">
        <v>25569</v>
      </c>
      <c r="GJ24">
        <v>18011</v>
      </c>
      <c r="GK24">
        <v>265</v>
      </c>
      <c r="GL24">
        <v>0</v>
      </c>
      <c r="GM24">
        <v>9458</v>
      </c>
      <c r="GN24">
        <v>6662</v>
      </c>
      <c r="GO24">
        <v>277</v>
      </c>
      <c r="GP24">
        <v>0</v>
      </c>
      <c r="GQ24">
        <v>15872</v>
      </c>
      <c r="GR24">
        <v>0</v>
      </c>
    </row>
    <row r="25" spans="1:200" x14ac:dyDescent="0.2">
      <c r="A25">
        <v>29</v>
      </c>
      <c r="B25" t="s">
        <v>330</v>
      </c>
      <c r="C25">
        <v>32</v>
      </c>
      <c r="D25" t="s">
        <v>106</v>
      </c>
      <c r="E25">
        <v>300543649</v>
      </c>
      <c r="F25">
        <v>115563770</v>
      </c>
      <c r="G25">
        <v>34179530</v>
      </c>
      <c r="H25">
        <v>450286949</v>
      </c>
      <c r="I25">
        <v>14700</v>
      </c>
      <c r="J25">
        <v>5200</v>
      </c>
      <c r="K25">
        <v>4800</v>
      </c>
      <c r="L25">
        <v>24700</v>
      </c>
      <c r="M25">
        <v>450311649</v>
      </c>
      <c r="N25">
        <v>206000</v>
      </c>
      <c r="O25">
        <v>1622357805</v>
      </c>
      <c r="P25">
        <v>11810000</v>
      </c>
      <c r="Q25">
        <v>5809000</v>
      </c>
      <c r="R25">
        <v>98299000</v>
      </c>
      <c r="S25">
        <v>6048000</v>
      </c>
      <c r="T25">
        <v>121966000</v>
      </c>
      <c r="U25">
        <v>0</v>
      </c>
      <c r="V25">
        <v>0</v>
      </c>
      <c r="W25">
        <v>1744323805</v>
      </c>
      <c r="X25">
        <v>0</v>
      </c>
      <c r="Y25">
        <v>82082400</v>
      </c>
      <c r="Z25">
        <v>43737951</v>
      </c>
      <c r="AA25">
        <v>61292537</v>
      </c>
      <c r="AB25">
        <v>0</v>
      </c>
      <c r="AC25">
        <v>0</v>
      </c>
      <c r="AD25">
        <v>0</v>
      </c>
      <c r="AE25">
        <v>187112888</v>
      </c>
      <c r="AF25">
        <v>0</v>
      </c>
      <c r="AG25">
        <v>12237292</v>
      </c>
      <c r="AH25">
        <v>2394191634</v>
      </c>
      <c r="AI25">
        <v>115563770</v>
      </c>
      <c r="AJ25">
        <v>115563770</v>
      </c>
      <c r="AK25">
        <v>5200</v>
      </c>
      <c r="AL25">
        <v>5200</v>
      </c>
      <c r="AM25">
        <v>115568970</v>
      </c>
      <c r="AN25">
        <v>20045150</v>
      </c>
      <c r="AO25">
        <v>11146220</v>
      </c>
      <c r="AP25">
        <v>31191370</v>
      </c>
      <c r="AQ25">
        <v>34179530</v>
      </c>
      <c r="AR25">
        <v>34179530</v>
      </c>
      <c r="AS25">
        <v>4800</v>
      </c>
      <c r="AT25">
        <v>4800</v>
      </c>
      <c r="AU25">
        <v>34184330</v>
      </c>
      <c r="AV25">
        <v>6724800</v>
      </c>
      <c r="AW25">
        <v>3380853</v>
      </c>
      <c r="AX25">
        <v>10105653</v>
      </c>
      <c r="AY25">
        <v>46482912</v>
      </c>
      <c r="AZ25">
        <v>1414190551</v>
      </c>
      <c r="BA25">
        <v>14389550</v>
      </c>
      <c r="BB25">
        <v>1428580101</v>
      </c>
      <c r="BC25">
        <v>196996323</v>
      </c>
      <c r="BD25">
        <v>163127</v>
      </c>
      <c r="BE25">
        <v>0</v>
      </c>
      <c r="BF25">
        <v>6300000</v>
      </c>
      <c r="BG25">
        <v>900000</v>
      </c>
      <c r="BH25">
        <v>0</v>
      </c>
      <c r="BI25">
        <v>93202</v>
      </c>
      <c r="BJ25">
        <v>1633032753</v>
      </c>
      <c r="BK25">
        <v>52262</v>
      </c>
      <c r="BL25">
        <v>0</v>
      </c>
      <c r="BM25">
        <v>52262</v>
      </c>
      <c r="BN25">
        <v>0</v>
      </c>
      <c r="BO25">
        <v>0</v>
      </c>
      <c r="BP25">
        <v>0</v>
      </c>
      <c r="BQ25">
        <v>52262</v>
      </c>
      <c r="BR25">
        <v>4912807</v>
      </c>
      <c r="BS25">
        <v>1637997822</v>
      </c>
      <c r="BT25">
        <v>448569327</v>
      </c>
      <c r="BU25">
        <v>91112</v>
      </c>
      <c r="BV25">
        <v>448660439</v>
      </c>
      <c r="BW25">
        <v>166978690</v>
      </c>
      <c r="BX25">
        <v>0</v>
      </c>
      <c r="BY25">
        <v>166978690</v>
      </c>
      <c r="BZ25">
        <v>50108156</v>
      </c>
      <c r="CA25">
        <v>665747285</v>
      </c>
      <c r="CB25">
        <v>0</v>
      </c>
      <c r="CC25">
        <v>0</v>
      </c>
      <c r="CD25">
        <v>30868675</v>
      </c>
      <c r="CE25">
        <v>0</v>
      </c>
      <c r="CF25">
        <v>30868675</v>
      </c>
      <c r="CG25">
        <v>372000</v>
      </c>
      <c r="CH25">
        <v>0</v>
      </c>
      <c r="CI25">
        <v>2751600</v>
      </c>
      <c r="CJ25">
        <v>2384220294</v>
      </c>
      <c r="CK25">
        <v>9971340</v>
      </c>
      <c r="CL25">
        <v>166978690</v>
      </c>
      <c r="CM25">
        <v>0</v>
      </c>
      <c r="CN25">
        <v>166978690</v>
      </c>
      <c r="CO25">
        <v>166978690</v>
      </c>
      <c r="CP25">
        <v>0</v>
      </c>
      <c r="CQ25">
        <v>50108156</v>
      </c>
      <c r="CR25">
        <v>50108156</v>
      </c>
      <c r="CS25">
        <v>0</v>
      </c>
      <c r="CT25">
        <v>0</v>
      </c>
      <c r="CU25">
        <v>1466768</v>
      </c>
      <c r="CV25">
        <v>0</v>
      </c>
      <c r="CW25">
        <v>0</v>
      </c>
      <c r="CX25">
        <v>2395658402</v>
      </c>
      <c r="CY25">
        <v>375000</v>
      </c>
      <c r="CZ25">
        <v>0</v>
      </c>
      <c r="DA25">
        <v>0</v>
      </c>
      <c r="DB25">
        <v>0</v>
      </c>
      <c r="DC25">
        <v>2384595294</v>
      </c>
      <c r="DD25">
        <v>11063108</v>
      </c>
      <c r="DE25">
        <v>11063108</v>
      </c>
      <c r="DF25">
        <v>0</v>
      </c>
      <c r="DG25">
        <v>196751430</v>
      </c>
      <c r="DH25">
        <v>0</v>
      </c>
      <c r="DI25">
        <v>375000</v>
      </c>
      <c r="DJ25">
        <v>0</v>
      </c>
      <c r="DK25">
        <v>0</v>
      </c>
      <c r="DL25">
        <v>0</v>
      </c>
      <c r="DM25">
        <v>197126430</v>
      </c>
      <c r="DN25">
        <v>0</v>
      </c>
      <c r="DO25">
        <v>0</v>
      </c>
      <c r="DP25">
        <v>197126430</v>
      </c>
      <c r="DQ25">
        <v>11063108</v>
      </c>
      <c r="DR25">
        <v>0</v>
      </c>
      <c r="DS25">
        <v>0</v>
      </c>
      <c r="DT25">
        <v>208189538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208189538</v>
      </c>
      <c r="EA25">
        <v>448642000</v>
      </c>
      <c r="EB25">
        <v>445327386</v>
      </c>
      <c r="EC25">
        <v>0</v>
      </c>
      <c r="ED25">
        <v>0</v>
      </c>
      <c r="EE25">
        <v>3314614</v>
      </c>
      <c r="EF25">
        <v>0</v>
      </c>
      <c r="EG25">
        <v>17889894</v>
      </c>
      <c r="EH25">
        <v>4959563</v>
      </c>
      <c r="EI25">
        <v>0</v>
      </c>
      <c r="EJ25">
        <v>1528031</v>
      </c>
      <c r="EK25">
        <v>11402300</v>
      </c>
      <c r="EL25">
        <v>0</v>
      </c>
      <c r="EM25">
        <v>466531894</v>
      </c>
      <c r="EN25">
        <v>450286949</v>
      </c>
      <c r="EO25">
        <v>0</v>
      </c>
      <c r="EP25">
        <v>1528031</v>
      </c>
      <c r="EQ25">
        <v>14716914</v>
      </c>
      <c r="ER25">
        <v>0</v>
      </c>
      <c r="ES25">
        <v>1404788160</v>
      </c>
      <c r="ET25">
        <v>1414190551</v>
      </c>
      <c r="EU25">
        <v>9402391</v>
      </c>
      <c r="EV25">
        <v>0</v>
      </c>
      <c r="EW25">
        <v>0</v>
      </c>
      <c r="EX25">
        <v>1404788160</v>
      </c>
      <c r="EY25">
        <v>1414190551</v>
      </c>
      <c r="EZ25">
        <v>9402391</v>
      </c>
      <c r="FA25">
        <v>0</v>
      </c>
      <c r="FB25">
        <v>0</v>
      </c>
      <c r="FC25">
        <v>14368152</v>
      </c>
      <c r="FD25">
        <v>14389550</v>
      </c>
      <c r="FE25">
        <v>21398</v>
      </c>
      <c r="FF25">
        <v>0</v>
      </c>
      <c r="FG25">
        <v>0</v>
      </c>
      <c r="FH25">
        <v>14368152</v>
      </c>
      <c r="FI25">
        <v>14389550</v>
      </c>
      <c r="FJ25">
        <v>21398</v>
      </c>
      <c r="FK25">
        <v>0</v>
      </c>
      <c r="FL25">
        <v>0</v>
      </c>
      <c r="FM25">
        <v>195626057</v>
      </c>
      <c r="FN25">
        <v>196996323</v>
      </c>
      <c r="FO25">
        <v>1370266</v>
      </c>
      <c r="FP25">
        <v>0</v>
      </c>
      <c r="FQ25">
        <v>0</v>
      </c>
      <c r="FR25">
        <v>163127</v>
      </c>
      <c r="FS25">
        <v>163127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0</v>
      </c>
      <c r="GA25">
        <v>0</v>
      </c>
      <c r="GB25">
        <v>7293202</v>
      </c>
      <c r="GC25">
        <v>7293202</v>
      </c>
      <c r="GD25">
        <v>0</v>
      </c>
      <c r="GE25">
        <v>0</v>
      </c>
      <c r="GF25">
        <v>0</v>
      </c>
      <c r="GG25">
        <v>700</v>
      </c>
      <c r="GH25">
        <v>0</v>
      </c>
      <c r="GI25">
        <v>25569</v>
      </c>
      <c r="GJ25">
        <v>18011</v>
      </c>
      <c r="GK25">
        <v>265</v>
      </c>
      <c r="GL25">
        <v>0</v>
      </c>
      <c r="GM25">
        <v>9458</v>
      </c>
      <c r="GN25">
        <v>6662</v>
      </c>
      <c r="GO25">
        <v>277</v>
      </c>
      <c r="GP25">
        <v>0</v>
      </c>
      <c r="GQ25">
        <v>15872</v>
      </c>
      <c r="GR25">
        <v>0</v>
      </c>
    </row>
    <row r="26" spans="1:200" x14ac:dyDescent="0.2">
      <c r="A26">
        <v>29</v>
      </c>
      <c r="B26" t="s">
        <v>330</v>
      </c>
      <c r="C26">
        <v>33</v>
      </c>
      <c r="D26" t="s">
        <v>107</v>
      </c>
      <c r="E26">
        <v>493888265</v>
      </c>
      <c r="F26">
        <v>171466334</v>
      </c>
      <c r="G26">
        <v>60888972</v>
      </c>
      <c r="H26">
        <v>726243571</v>
      </c>
      <c r="I26">
        <v>0</v>
      </c>
      <c r="J26">
        <v>0</v>
      </c>
      <c r="K26">
        <v>0</v>
      </c>
      <c r="L26">
        <v>0</v>
      </c>
      <c r="M26">
        <v>726243571</v>
      </c>
      <c r="N26">
        <v>188000</v>
      </c>
      <c r="O26">
        <v>2378891274</v>
      </c>
      <c r="P26">
        <v>17904000</v>
      </c>
      <c r="Q26">
        <v>9686000</v>
      </c>
      <c r="R26">
        <v>158482000</v>
      </c>
      <c r="S26">
        <v>9334000</v>
      </c>
      <c r="T26">
        <v>195406000</v>
      </c>
      <c r="U26">
        <v>0</v>
      </c>
      <c r="V26">
        <v>0</v>
      </c>
      <c r="W26">
        <v>2574297274</v>
      </c>
      <c r="X26">
        <v>0</v>
      </c>
      <c r="Y26">
        <v>121803588</v>
      </c>
      <c r="Z26">
        <v>67171029</v>
      </c>
      <c r="AA26">
        <v>7029260</v>
      </c>
      <c r="AB26">
        <v>6406014</v>
      </c>
      <c r="AC26">
        <v>8510000</v>
      </c>
      <c r="AD26">
        <v>0</v>
      </c>
      <c r="AE26">
        <v>210919891</v>
      </c>
      <c r="AF26">
        <v>0</v>
      </c>
      <c r="AG26">
        <v>7355275</v>
      </c>
      <c r="AH26">
        <v>3519004011</v>
      </c>
      <c r="AI26">
        <v>171466334</v>
      </c>
      <c r="AJ26">
        <v>171466334</v>
      </c>
      <c r="AK26">
        <v>0</v>
      </c>
      <c r="AL26">
        <v>0</v>
      </c>
      <c r="AM26">
        <v>171466334</v>
      </c>
      <c r="AN26">
        <v>28532433</v>
      </c>
      <c r="AO26">
        <v>15887393</v>
      </c>
      <c r="AP26">
        <v>44419826</v>
      </c>
      <c r="AQ26">
        <v>60888972</v>
      </c>
      <c r="AR26">
        <v>60888972</v>
      </c>
      <c r="AS26">
        <v>0</v>
      </c>
      <c r="AT26">
        <v>0</v>
      </c>
      <c r="AU26">
        <v>60888972</v>
      </c>
      <c r="AV26">
        <v>9994860</v>
      </c>
      <c r="AW26">
        <v>5476302</v>
      </c>
      <c r="AX26">
        <v>15471162</v>
      </c>
      <c r="AY26">
        <v>18505073</v>
      </c>
      <c r="AZ26">
        <v>2047224441</v>
      </c>
      <c r="BA26">
        <v>26488473</v>
      </c>
      <c r="BB26">
        <v>2073712914</v>
      </c>
      <c r="BC26">
        <v>299404058</v>
      </c>
      <c r="BD26">
        <v>107601</v>
      </c>
      <c r="BE26">
        <v>0</v>
      </c>
      <c r="BF26">
        <v>9609021</v>
      </c>
      <c r="BG26">
        <v>1230000</v>
      </c>
      <c r="BH26">
        <v>0</v>
      </c>
      <c r="BI26">
        <v>106474</v>
      </c>
      <c r="BJ26">
        <v>2384170068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6153231</v>
      </c>
      <c r="BS26">
        <v>2390323299</v>
      </c>
      <c r="BT26">
        <v>702252166</v>
      </c>
      <c r="BU26">
        <v>252876</v>
      </c>
      <c r="BV26">
        <v>702505042</v>
      </c>
      <c r="BW26">
        <v>260221533</v>
      </c>
      <c r="BX26">
        <v>0</v>
      </c>
      <c r="BY26">
        <v>260221533</v>
      </c>
      <c r="BZ26">
        <v>92686749</v>
      </c>
      <c r="CA26">
        <v>1055413324</v>
      </c>
      <c r="CB26">
        <v>0</v>
      </c>
      <c r="CC26">
        <v>3406894</v>
      </c>
      <c r="CD26">
        <v>31036174</v>
      </c>
      <c r="CE26">
        <v>0</v>
      </c>
      <c r="CF26">
        <v>34443068</v>
      </c>
      <c r="CG26">
        <v>7013000</v>
      </c>
      <c r="CH26">
        <v>0</v>
      </c>
      <c r="CI26">
        <v>2948103</v>
      </c>
      <c r="CJ26">
        <v>3508645867</v>
      </c>
      <c r="CK26">
        <v>10358144</v>
      </c>
      <c r="CL26">
        <v>260221533</v>
      </c>
      <c r="CM26">
        <v>0</v>
      </c>
      <c r="CN26">
        <v>260221533</v>
      </c>
      <c r="CO26">
        <v>260221533</v>
      </c>
      <c r="CP26">
        <v>0</v>
      </c>
      <c r="CQ26">
        <v>92686749</v>
      </c>
      <c r="CR26">
        <v>92686749</v>
      </c>
      <c r="CS26">
        <v>0</v>
      </c>
      <c r="CT26">
        <v>0</v>
      </c>
      <c r="CU26">
        <v>12496318</v>
      </c>
      <c r="CV26">
        <v>0</v>
      </c>
      <c r="CW26">
        <v>0</v>
      </c>
      <c r="CX26">
        <v>3531500329</v>
      </c>
      <c r="CY26">
        <v>5240913</v>
      </c>
      <c r="CZ26">
        <v>0</v>
      </c>
      <c r="DA26">
        <v>0</v>
      </c>
      <c r="DB26">
        <v>0</v>
      </c>
      <c r="DC26">
        <v>3513886780</v>
      </c>
      <c r="DD26">
        <v>17613549</v>
      </c>
      <c r="DE26">
        <v>17613549</v>
      </c>
      <c r="DF26">
        <v>0</v>
      </c>
      <c r="DG26">
        <v>187881730</v>
      </c>
      <c r="DH26">
        <v>0</v>
      </c>
      <c r="DI26">
        <v>5240913</v>
      </c>
      <c r="DJ26">
        <v>0</v>
      </c>
      <c r="DK26">
        <v>0</v>
      </c>
      <c r="DL26">
        <v>0</v>
      </c>
      <c r="DM26">
        <v>193122643</v>
      </c>
      <c r="DN26">
        <v>0</v>
      </c>
      <c r="DO26">
        <v>0</v>
      </c>
      <c r="DP26">
        <v>193122643</v>
      </c>
      <c r="DQ26">
        <v>17613549</v>
      </c>
      <c r="DR26">
        <v>0</v>
      </c>
      <c r="DS26">
        <v>0</v>
      </c>
      <c r="DT26">
        <v>210736192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210736192</v>
      </c>
      <c r="EA26">
        <v>726879500</v>
      </c>
      <c r="EB26">
        <v>716689170</v>
      </c>
      <c r="EC26">
        <v>0</v>
      </c>
      <c r="ED26">
        <v>180300</v>
      </c>
      <c r="EE26">
        <v>10010030</v>
      </c>
      <c r="EF26">
        <v>0</v>
      </c>
      <c r="EG26">
        <v>60294484</v>
      </c>
      <c r="EH26">
        <v>9554401</v>
      </c>
      <c r="EI26">
        <v>0</v>
      </c>
      <c r="EJ26">
        <v>2730330</v>
      </c>
      <c r="EK26">
        <v>48009753</v>
      </c>
      <c r="EL26">
        <v>0</v>
      </c>
      <c r="EM26">
        <v>787173984</v>
      </c>
      <c r="EN26">
        <v>726243571</v>
      </c>
      <c r="EO26">
        <v>0</v>
      </c>
      <c r="EP26">
        <v>2910630</v>
      </c>
      <c r="EQ26">
        <v>58019783</v>
      </c>
      <c r="ER26">
        <v>0</v>
      </c>
      <c r="ES26">
        <v>2045582306</v>
      </c>
      <c r="ET26">
        <v>2047224441</v>
      </c>
      <c r="EU26">
        <v>1642135</v>
      </c>
      <c r="EV26">
        <v>0</v>
      </c>
      <c r="EW26">
        <v>0</v>
      </c>
      <c r="EX26">
        <v>2045582306</v>
      </c>
      <c r="EY26">
        <v>2047224441</v>
      </c>
      <c r="EZ26">
        <v>1642135</v>
      </c>
      <c r="FA26">
        <v>0</v>
      </c>
      <c r="FB26">
        <v>0</v>
      </c>
      <c r="FC26">
        <v>26488473</v>
      </c>
      <c r="FD26">
        <v>26488473</v>
      </c>
      <c r="FE26">
        <v>0</v>
      </c>
      <c r="FF26">
        <v>0</v>
      </c>
      <c r="FG26">
        <v>0</v>
      </c>
      <c r="FH26">
        <v>26488473</v>
      </c>
      <c r="FI26">
        <v>26488473</v>
      </c>
      <c r="FJ26">
        <v>0</v>
      </c>
      <c r="FK26">
        <v>0</v>
      </c>
      <c r="FL26">
        <v>0</v>
      </c>
      <c r="FM26">
        <v>299372308</v>
      </c>
      <c r="FN26">
        <v>299404058</v>
      </c>
      <c r="FO26">
        <v>31750</v>
      </c>
      <c r="FP26">
        <v>0</v>
      </c>
      <c r="FQ26">
        <v>0</v>
      </c>
      <c r="FR26">
        <v>107601</v>
      </c>
      <c r="FS26">
        <v>107601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10945495</v>
      </c>
      <c r="GC26">
        <v>10945495</v>
      </c>
      <c r="GD26">
        <v>0</v>
      </c>
      <c r="GE26">
        <v>0</v>
      </c>
      <c r="GF26">
        <v>0</v>
      </c>
      <c r="GG26">
        <v>700</v>
      </c>
      <c r="GH26">
        <v>0</v>
      </c>
      <c r="GI26">
        <v>25569</v>
      </c>
      <c r="GJ26">
        <v>18011</v>
      </c>
      <c r="GK26">
        <v>265</v>
      </c>
      <c r="GL26">
        <v>0</v>
      </c>
      <c r="GM26">
        <v>9458</v>
      </c>
      <c r="GN26">
        <v>6662</v>
      </c>
      <c r="GO26">
        <v>277</v>
      </c>
      <c r="GP26">
        <v>0</v>
      </c>
      <c r="GQ26">
        <v>15872</v>
      </c>
      <c r="GR26">
        <v>0</v>
      </c>
    </row>
    <row r="27" spans="1:200" x14ac:dyDescent="0.2">
      <c r="A27">
        <v>29</v>
      </c>
      <c r="B27" t="s">
        <v>330</v>
      </c>
      <c r="C27">
        <v>34</v>
      </c>
      <c r="D27" t="s">
        <v>108</v>
      </c>
      <c r="E27">
        <v>266052298</v>
      </c>
      <c r="F27">
        <v>94580930</v>
      </c>
      <c r="G27">
        <v>24150355</v>
      </c>
      <c r="H27">
        <v>384783583</v>
      </c>
      <c r="I27">
        <v>359132</v>
      </c>
      <c r="J27">
        <v>117582</v>
      </c>
      <c r="K27">
        <v>92242</v>
      </c>
      <c r="L27">
        <v>568956</v>
      </c>
      <c r="M27">
        <v>385352539</v>
      </c>
      <c r="N27">
        <v>873000</v>
      </c>
      <c r="O27">
        <v>1397982124</v>
      </c>
      <c r="P27">
        <v>5962000</v>
      </c>
      <c r="Q27">
        <v>6826000</v>
      </c>
      <c r="R27">
        <v>84071000</v>
      </c>
      <c r="S27">
        <v>3296000</v>
      </c>
      <c r="T27">
        <v>100155000</v>
      </c>
      <c r="U27">
        <v>0</v>
      </c>
      <c r="V27">
        <v>0</v>
      </c>
      <c r="W27">
        <v>1498137124</v>
      </c>
      <c r="X27">
        <v>0</v>
      </c>
      <c r="Y27">
        <v>70056468</v>
      </c>
      <c r="Z27">
        <v>37020901</v>
      </c>
      <c r="AA27">
        <v>0</v>
      </c>
      <c r="AB27">
        <v>1960000</v>
      </c>
      <c r="AC27">
        <v>5656000</v>
      </c>
      <c r="AD27">
        <v>0</v>
      </c>
      <c r="AE27">
        <v>114693369</v>
      </c>
      <c r="AF27">
        <v>0</v>
      </c>
      <c r="AG27">
        <v>6437810</v>
      </c>
      <c r="AH27">
        <v>2005493842</v>
      </c>
      <c r="AI27">
        <v>94580930</v>
      </c>
      <c r="AJ27">
        <v>94580930</v>
      </c>
      <c r="AK27">
        <v>117582</v>
      </c>
      <c r="AL27">
        <v>117582</v>
      </c>
      <c r="AM27">
        <v>94698512</v>
      </c>
      <c r="AN27">
        <v>17290280</v>
      </c>
      <c r="AO27">
        <v>9153023</v>
      </c>
      <c r="AP27">
        <v>26443303</v>
      </c>
      <c r="AQ27">
        <v>24150355</v>
      </c>
      <c r="AR27">
        <v>24150355</v>
      </c>
      <c r="AS27">
        <v>92242</v>
      </c>
      <c r="AT27">
        <v>92242</v>
      </c>
      <c r="AU27">
        <v>24242597</v>
      </c>
      <c r="AV27">
        <v>5086800</v>
      </c>
      <c r="AW27">
        <v>2438415</v>
      </c>
      <c r="AX27">
        <v>7525215</v>
      </c>
      <c r="AY27">
        <v>13434773</v>
      </c>
      <c r="AZ27">
        <v>1212466993</v>
      </c>
      <c r="BA27">
        <v>10661239</v>
      </c>
      <c r="BB27">
        <v>1223128232</v>
      </c>
      <c r="BC27">
        <v>170791624</v>
      </c>
      <c r="BD27">
        <v>330067</v>
      </c>
      <c r="BE27">
        <v>0</v>
      </c>
      <c r="BF27">
        <v>2940000</v>
      </c>
      <c r="BG27">
        <v>630000</v>
      </c>
      <c r="BH27">
        <v>0</v>
      </c>
      <c r="BI27">
        <v>70533</v>
      </c>
      <c r="BJ27">
        <v>1397890456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3819160</v>
      </c>
      <c r="BS27">
        <v>1401709616</v>
      </c>
      <c r="BT27">
        <v>378519904</v>
      </c>
      <c r="BU27">
        <v>220088</v>
      </c>
      <c r="BV27">
        <v>378739992</v>
      </c>
      <c r="BW27">
        <v>139718984</v>
      </c>
      <c r="BX27">
        <v>0</v>
      </c>
      <c r="BY27">
        <v>139718984</v>
      </c>
      <c r="BZ27">
        <v>43324043</v>
      </c>
      <c r="CA27">
        <v>561783019</v>
      </c>
      <c r="CB27">
        <v>0</v>
      </c>
      <c r="CC27">
        <v>2477620</v>
      </c>
      <c r="CD27">
        <v>10973783</v>
      </c>
      <c r="CE27">
        <v>0</v>
      </c>
      <c r="CF27">
        <v>13451403</v>
      </c>
      <c r="CG27">
        <v>848000</v>
      </c>
      <c r="CH27">
        <v>0</v>
      </c>
      <c r="CI27">
        <v>1971097</v>
      </c>
      <c r="CJ27">
        <v>1993197908</v>
      </c>
      <c r="CK27">
        <v>12295934</v>
      </c>
      <c r="CL27">
        <v>139718984</v>
      </c>
      <c r="CM27">
        <v>0</v>
      </c>
      <c r="CN27">
        <v>139718984</v>
      </c>
      <c r="CO27">
        <v>139718984</v>
      </c>
      <c r="CP27">
        <v>0</v>
      </c>
      <c r="CQ27">
        <v>43324043</v>
      </c>
      <c r="CR27">
        <v>43324043</v>
      </c>
      <c r="CS27">
        <v>0</v>
      </c>
      <c r="CT27">
        <v>0</v>
      </c>
      <c r="CU27">
        <v>12759821</v>
      </c>
      <c r="CV27">
        <v>0</v>
      </c>
      <c r="CW27">
        <v>0</v>
      </c>
      <c r="CX27">
        <v>2018253663</v>
      </c>
      <c r="CY27">
        <v>12832554</v>
      </c>
      <c r="CZ27">
        <v>0</v>
      </c>
      <c r="DA27">
        <v>0</v>
      </c>
      <c r="DB27">
        <v>0</v>
      </c>
      <c r="DC27">
        <v>2006030462</v>
      </c>
      <c r="DD27">
        <v>12223201</v>
      </c>
      <c r="DE27">
        <v>12223201</v>
      </c>
      <c r="DF27">
        <v>0</v>
      </c>
      <c r="DG27">
        <v>391450478</v>
      </c>
      <c r="DH27">
        <v>0</v>
      </c>
      <c r="DI27">
        <v>12832554</v>
      </c>
      <c r="DJ27">
        <v>0</v>
      </c>
      <c r="DK27">
        <v>0</v>
      </c>
      <c r="DL27">
        <v>0</v>
      </c>
      <c r="DM27">
        <v>404283032</v>
      </c>
      <c r="DN27">
        <v>0</v>
      </c>
      <c r="DO27">
        <v>0</v>
      </c>
      <c r="DP27">
        <v>404283032</v>
      </c>
      <c r="DQ27">
        <v>12223201</v>
      </c>
      <c r="DR27">
        <v>0</v>
      </c>
      <c r="DS27">
        <v>0</v>
      </c>
      <c r="DT27">
        <v>416506233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416506233</v>
      </c>
      <c r="EA27">
        <v>376081600</v>
      </c>
      <c r="EB27">
        <v>370932181</v>
      </c>
      <c r="EC27">
        <v>361200</v>
      </c>
      <c r="ED27">
        <v>0</v>
      </c>
      <c r="EE27">
        <v>5149419</v>
      </c>
      <c r="EF27">
        <v>0</v>
      </c>
      <c r="EG27">
        <v>53718038</v>
      </c>
      <c r="EH27">
        <v>13490202</v>
      </c>
      <c r="EI27">
        <v>0</v>
      </c>
      <c r="EJ27">
        <v>1147571</v>
      </c>
      <c r="EK27">
        <v>39080265</v>
      </c>
      <c r="EL27">
        <v>0</v>
      </c>
      <c r="EM27">
        <v>429799638</v>
      </c>
      <c r="EN27">
        <v>384422383</v>
      </c>
      <c r="EO27">
        <v>361200</v>
      </c>
      <c r="EP27">
        <v>1147571</v>
      </c>
      <c r="EQ27">
        <v>44229684</v>
      </c>
      <c r="ER27">
        <v>0</v>
      </c>
      <c r="ES27">
        <v>1209031598</v>
      </c>
      <c r="ET27">
        <v>1212466993</v>
      </c>
      <c r="EU27">
        <v>3435395</v>
      </c>
      <c r="EV27">
        <v>0</v>
      </c>
      <c r="EW27">
        <v>0</v>
      </c>
      <c r="EX27">
        <v>1209031598</v>
      </c>
      <c r="EY27">
        <v>1212466993</v>
      </c>
      <c r="EZ27">
        <v>3435395</v>
      </c>
      <c r="FA27">
        <v>0</v>
      </c>
      <c r="FB27">
        <v>0</v>
      </c>
      <c r="FC27">
        <v>10661239</v>
      </c>
      <c r="FD27">
        <v>10661239</v>
      </c>
      <c r="FE27">
        <v>0</v>
      </c>
      <c r="FF27">
        <v>0</v>
      </c>
      <c r="FG27">
        <v>0</v>
      </c>
      <c r="FH27">
        <v>10661239</v>
      </c>
      <c r="FI27">
        <v>10661239</v>
      </c>
      <c r="FJ27">
        <v>0</v>
      </c>
      <c r="FK27">
        <v>0</v>
      </c>
      <c r="FL27">
        <v>0</v>
      </c>
      <c r="FM27">
        <v>170216957</v>
      </c>
      <c r="FN27">
        <v>170791624</v>
      </c>
      <c r="FO27">
        <v>574667</v>
      </c>
      <c r="FP27">
        <v>0</v>
      </c>
      <c r="FQ27">
        <v>0</v>
      </c>
      <c r="FR27">
        <v>330067</v>
      </c>
      <c r="FS27">
        <v>330067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3640533</v>
      </c>
      <c r="GC27">
        <v>3640533</v>
      </c>
      <c r="GD27">
        <v>0</v>
      </c>
      <c r="GE27">
        <v>0</v>
      </c>
      <c r="GF27">
        <v>0</v>
      </c>
      <c r="GG27">
        <v>700</v>
      </c>
      <c r="GH27">
        <v>0</v>
      </c>
      <c r="GI27">
        <v>25569</v>
      </c>
      <c r="GJ27">
        <v>18011</v>
      </c>
      <c r="GK27">
        <v>265</v>
      </c>
      <c r="GL27">
        <v>0</v>
      </c>
      <c r="GM27">
        <v>9458</v>
      </c>
      <c r="GN27">
        <v>6662</v>
      </c>
      <c r="GO27">
        <v>277</v>
      </c>
      <c r="GP27">
        <v>0</v>
      </c>
      <c r="GQ27">
        <v>15872</v>
      </c>
      <c r="GR27">
        <v>0</v>
      </c>
    </row>
    <row r="28" spans="1:200" x14ac:dyDescent="0.2">
      <c r="A28">
        <v>29</v>
      </c>
      <c r="B28" t="s">
        <v>330</v>
      </c>
      <c r="C28">
        <v>35</v>
      </c>
      <c r="D28" t="s">
        <v>109</v>
      </c>
      <c r="E28">
        <v>125414967</v>
      </c>
      <c r="F28">
        <v>51468927</v>
      </c>
      <c r="G28">
        <v>16565956</v>
      </c>
      <c r="H28">
        <v>193449850</v>
      </c>
      <c r="I28">
        <v>0</v>
      </c>
      <c r="J28">
        <v>0</v>
      </c>
      <c r="K28">
        <v>0</v>
      </c>
      <c r="L28">
        <v>0</v>
      </c>
      <c r="M28">
        <v>193449850</v>
      </c>
      <c r="N28">
        <v>347000</v>
      </c>
      <c r="O28">
        <v>733055455</v>
      </c>
      <c r="P28">
        <v>2471000</v>
      </c>
      <c r="Q28">
        <v>3468000</v>
      </c>
      <c r="R28">
        <v>41028000</v>
      </c>
      <c r="S28">
        <v>1716000</v>
      </c>
      <c r="T28">
        <v>48683000</v>
      </c>
      <c r="U28">
        <v>0</v>
      </c>
      <c r="V28">
        <v>0</v>
      </c>
      <c r="W28">
        <v>781738455</v>
      </c>
      <c r="X28">
        <v>0</v>
      </c>
      <c r="Y28">
        <v>40042990</v>
      </c>
      <c r="Z28">
        <v>20310357</v>
      </c>
      <c r="AA28">
        <v>3396180</v>
      </c>
      <c r="AB28">
        <v>840000</v>
      </c>
      <c r="AC28">
        <v>12428000</v>
      </c>
      <c r="AD28">
        <v>0</v>
      </c>
      <c r="AE28">
        <v>77017527</v>
      </c>
      <c r="AF28">
        <v>0</v>
      </c>
      <c r="AG28">
        <v>1286686</v>
      </c>
      <c r="AH28">
        <v>1053839518</v>
      </c>
      <c r="AI28">
        <v>51468927</v>
      </c>
      <c r="AJ28">
        <v>51468927</v>
      </c>
      <c r="AK28">
        <v>0</v>
      </c>
      <c r="AL28">
        <v>0</v>
      </c>
      <c r="AM28">
        <v>51468927</v>
      </c>
      <c r="AN28">
        <v>10656360</v>
      </c>
      <c r="AO28">
        <v>5429452</v>
      </c>
      <c r="AP28">
        <v>16085812</v>
      </c>
      <c r="AQ28">
        <v>16565956</v>
      </c>
      <c r="AR28">
        <v>16565956</v>
      </c>
      <c r="AS28">
        <v>0</v>
      </c>
      <c r="AT28">
        <v>0</v>
      </c>
      <c r="AU28">
        <v>16565956</v>
      </c>
      <c r="AV28">
        <v>3410550</v>
      </c>
      <c r="AW28">
        <v>1641596</v>
      </c>
      <c r="AX28">
        <v>5052146</v>
      </c>
      <c r="AY28">
        <v>7198170</v>
      </c>
      <c r="AZ28">
        <v>630072613</v>
      </c>
      <c r="BA28">
        <v>3827956</v>
      </c>
      <c r="BB28">
        <v>633900569</v>
      </c>
      <c r="BC28">
        <v>97122972</v>
      </c>
      <c r="BD28">
        <v>0</v>
      </c>
      <c r="BE28">
        <v>0</v>
      </c>
      <c r="BF28">
        <v>1260000</v>
      </c>
      <c r="BG28">
        <v>330000</v>
      </c>
      <c r="BH28">
        <v>0</v>
      </c>
      <c r="BI28">
        <v>0</v>
      </c>
      <c r="BJ28">
        <v>732613541</v>
      </c>
      <c r="BK28">
        <v>-16695</v>
      </c>
      <c r="BL28">
        <v>0</v>
      </c>
      <c r="BM28">
        <v>-16695</v>
      </c>
      <c r="BN28">
        <v>-6735</v>
      </c>
      <c r="BO28">
        <v>0</v>
      </c>
      <c r="BP28">
        <v>0</v>
      </c>
      <c r="BQ28">
        <v>-23430</v>
      </c>
      <c r="BR28">
        <v>1717248</v>
      </c>
      <c r="BS28">
        <v>734307359</v>
      </c>
      <c r="BT28">
        <v>194757286</v>
      </c>
      <c r="BU28">
        <v>359</v>
      </c>
      <c r="BV28">
        <v>194757645</v>
      </c>
      <c r="BW28">
        <v>69052491</v>
      </c>
      <c r="BX28">
        <v>0</v>
      </c>
      <c r="BY28">
        <v>69052491</v>
      </c>
      <c r="BZ28">
        <v>23474454</v>
      </c>
      <c r="CA28">
        <v>287284590</v>
      </c>
      <c r="CB28">
        <v>0</v>
      </c>
      <c r="CC28">
        <v>1580448</v>
      </c>
      <c r="CD28">
        <v>5236782</v>
      </c>
      <c r="CE28">
        <v>0</v>
      </c>
      <c r="CF28">
        <v>6817230</v>
      </c>
      <c r="CG28">
        <v>824000</v>
      </c>
      <c r="CH28">
        <v>0</v>
      </c>
      <c r="CI28">
        <v>1136706</v>
      </c>
      <c r="CJ28">
        <v>1037568055</v>
      </c>
      <c r="CK28">
        <v>16271463</v>
      </c>
      <c r="CL28">
        <v>69052491</v>
      </c>
      <c r="CM28">
        <v>0</v>
      </c>
      <c r="CN28">
        <v>69052491</v>
      </c>
      <c r="CO28">
        <v>69052491</v>
      </c>
      <c r="CP28">
        <v>0</v>
      </c>
      <c r="CQ28">
        <v>23474454</v>
      </c>
      <c r="CR28">
        <v>23474454</v>
      </c>
      <c r="CS28">
        <v>0</v>
      </c>
      <c r="CT28">
        <v>0</v>
      </c>
      <c r="CU28">
        <v>85693078</v>
      </c>
      <c r="CV28">
        <v>0</v>
      </c>
      <c r="CW28">
        <v>0</v>
      </c>
      <c r="CX28">
        <v>1139532596</v>
      </c>
      <c r="CY28">
        <v>0</v>
      </c>
      <c r="CZ28">
        <v>0</v>
      </c>
      <c r="DA28">
        <v>0</v>
      </c>
      <c r="DB28">
        <v>0</v>
      </c>
      <c r="DC28">
        <v>1037568055</v>
      </c>
      <c r="DD28">
        <v>101964541</v>
      </c>
      <c r="DE28">
        <v>101964541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101964541</v>
      </c>
      <c r="DR28">
        <v>0</v>
      </c>
      <c r="DS28">
        <v>0</v>
      </c>
      <c r="DT28">
        <v>101964541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101964541</v>
      </c>
      <c r="EA28">
        <v>196584300</v>
      </c>
      <c r="EB28">
        <v>189915580</v>
      </c>
      <c r="EC28">
        <v>23300</v>
      </c>
      <c r="ED28">
        <v>0</v>
      </c>
      <c r="EE28">
        <v>6668720</v>
      </c>
      <c r="EF28">
        <v>0</v>
      </c>
      <c r="EG28">
        <v>12984612</v>
      </c>
      <c r="EH28">
        <v>3510970</v>
      </c>
      <c r="EI28">
        <v>0</v>
      </c>
      <c r="EJ28">
        <v>742740</v>
      </c>
      <c r="EK28">
        <v>8730902</v>
      </c>
      <c r="EL28">
        <v>0</v>
      </c>
      <c r="EM28">
        <v>209568912</v>
      </c>
      <c r="EN28">
        <v>193426550</v>
      </c>
      <c r="EO28">
        <v>23300</v>
      </c>
      <c r="EP28">
        <v>742740</v>
      </c>
      <c r="EQ28">
        <v>15399622</v>
      </c>
      <c r="ER28">
        <v>0</v>
      </c>
      <c r="ES28">
        <v>629751921</v>
      </c>
      <c r="ET28">
        <v>630072613</v>
      </c>
      <c r="EU28">
        <v>320692</v>
      </c>
      <c r="EV28">
        <v>0</v>
      </c>
      <c r="EW28">
        <v>0</v>
      </c>
      <c r="EX28">
        <v>629751921</v>
      </c>
      <c r="EY28">
        <v>630072613</v>
      </c>
      <c r="EZ28">
        <v>320692</v>
      </c>
      <c r="FA28">
        <v>0</v>
      </c>
      <c r="FB28">
        <v>0</v>
      </c>
      <c r="FC28">
        <v>3827956</v>
      </c>
      <c r="FD28">
        <v>3827956</v>
      </c>
      <c r="FE28">
        <v>0</v>
      </c>
      <c r="FF28">
        <v>0</v>
      </c>
      <c r="FG28">
        <v>0</v>
      </c>
      <c r="FH28">
        <v>3827956</v>
      </c>
      <c r="FI28">
        <v>3827956</v>
      </c>
      <c r="FJ28">
        <v>0</v>
      </c>
      <c r="FK28">
        <v>0</v>
      </c>
      <c r="FL28">
        <v>0</v>
      </c>
      <c r="FM28">
        <v>97122972</v>
      </c>
      <c r="FN28">
        <v>97122972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0</v>
      </c>
      <c r="GB28">
        <v>1590000</v>
      </c>
      <c r="GC28">
        <v>1590000</v>
      </c>
      <c r="GD28">
        <v>0</v>
      </c>
      <c r="GE28">
        <v>0</v>
      </c>
      <c r="GF28">
        <v>0</v>
      </c>
      <c r="GG28">
        <v>700</v>
      </c>
      <c r="GH28">
        <v>0</v>
      </c>
      <c r="GI28">
        <v>25569</v>
      </c>
      <c r="GJ28">
        <v>18011</v>
      </c>
      <c r="GK28">
        <v>265</v>
      </c>
      <c r="GL28">
        <v>0</v>
      </c>
      <c r="GM28">
        <v>9458</v>
      </c>
      <c r="GN28">
        <v>6662</v>
      </c>
      <c r="GO28">
        <v>277</v>
      </c>
      <c r="GP28">
        <v>0</v>
      </c>
      <c r="GQ28">
        <v>15872</v>
      </c>
      <c r="GR28">
        <v>0</v>
      </c>
    </row>
    <row r="29" spans="1:200" x14ac:dyDescent="0.2">
      <c r="A29">
        <v>29</v>
      </c>
      <c r="B29" t="s">
        <v>330</v>
      </c>
      <c r="C29">
        <v>36</v>
      </c>
      <c r="D29" t="s">
        <v>110</v>
      </c>
      <c r="E29">
        <v>257902348</v>
      </c>
      <c r="F29">
        <v>108068648</v>
      </c>
      <c r="G29">
        <v>43355306</v>
      </c>
      <c r="H29">
        <v>409326302</v>
      </c>
      <c r="I29">
        <v>71680</v>
      </c>
      <c r="J29">
        <v>12757</v>
      </c>
      <c r="K29">
        <v>13343</v>
      </c>
      <c r="L29">
        <v>97780</v>
      </c>
      <c r="M29">
        <v>409424082</v>
      </c>
      <c r="N29">
        <v>830000</v>
      </c>
      <c r="O29">
        <v>1309731789</v>
      </c>
      <c r="P29">
        <v>7422000</v>
      </c>
      <c r="Q29">
        <v>4995000</v>
      </c>
      <c r="R29">
        <v>82868000</v>
      </c>
      <c r="S29">
        <v>2876000</v>
      </c>
      <c r="T29">
        <v>98161000</v>
      </c>
      <c r="U29">
        <v>0</v>
      </c>
      <c r="V29">
        <v>0</v>
      </c>
      <c r="W29">
        <v>1407892789</v>
      </c>
      <c r="X29">
        <v>392263</v>
      </c>
      <c r="Y29">
        <v>78535440</v>
      </c>
      <c r="Z29">
        <v>40673795</v>
      </c>
      <c r="AA29">
        <v>6073098</v>
      </c>
      <c r="AB29">
        <v>2520000</v>
      </c>
      <c r="AC29">
        <v>0</v>
      </c>
      <c r="AD29">
        <v>0</v>
      </c>
      <c r="AE29">
        <v>127802333</v>
      </c>
      <c r="AF29">
        <v>0</v>
      </c>
      <c r="AG29">
        <v>4282263</v>
      </c>
      <c r="AH29">
        <v>1950623730</v>
      </c>
      <c r="AI29">
        <v>108068648</v>
      </c>
      <c r="AJ29">
        <v>108068648</v>
      </c>
      <c r="AK29">
        <v>12757</v>
      </c>
      <c r="AL29">
        <v>12757</v>
      </c>
      <c r="AM29">
        <v>108081405</v>
      </c>
      <c r="AN29">
        <v>20047050</v>
      </c>
      <c r="AO29">
        <v>10780342</v>
      </c>
      <c r="AP29">
        <v>30827392</v>
      </c>
      <c r="AQ29">
        <v>43355306</v>
      </c>
      <c r="AR29">
        <v>43355306</v>
      </c>
      <c r="AS29">
        <v>13343</v>
      </c>
      <c r="AT29">
        <v>13343</v>
      </c>
      <c r="AU29">
        <v>43368649</v>
      </c>
      <c r="AV29">
        <v>9588000</v>
      </c>
      <c r="AW29">
        <v>4210585</v>
      </c>
      <c r="AX29">
        <v>13798585</v>
      </c>
      <c r="AY29">
        <v>9606903</v>
      </c>
      <c r="AZ29">
        <v>1139294111</v>
      </c>
      <c r="BA29">
        <v>9697856</v>
      </c>
      <c r="BB29">
        <v>1148991967</v>
      </c>
      <c r="BC29">
        <v>158556547</v>
      </c>
      <c r="BD29">
        <v>54301</v>
      </c>
      <c r="BE29">
        <v>0</v>
      </c>
      <c r="BF29">
        <v>3780000</v>
      </c>
      <c r="BG29">
        <v>720000</v>
      </c>
      <c r="BH29">
        <v>0</v>
      </c>
      <c r="BI29">
        <v>364845</v>
      </c>
      <c r="BJ29">
        <v>1312467660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3455431</v>
      </c>
      <c r="BS29">
        <v>1315923091</v>
      </c>
      <c r="BT29">
        <v>384558175</v>
      </c>
      <c r="BU29">
        <v>475809</v>
      </c>
      <c r="BV29">
        <v>385033984</v>
      </c>
      <c r="BW29">
        <v>138040004</v>
      </c>
      <c r="BX29">
        <v>0</v>
      </c>
      <c r="BY29">
        <v>138040004</v>
      </c>
      <c r="BZ29">
        <v>55871281</v>
      </c>
      <c r="CA29">
        <v>578945269</v>
      </c>
      <c r="CB29">
        <v>0</v>
      </c>
      <c r="CC29">
        <v>260826</v>
      </c>
      <c r="CD29">
        <v>10099073</v>
      </c>
      <c r="CE29">
        <v>0</v>
      </c>
      <c r="CF29">
        <v>10359899</v>
      </c>
      <c r="CG29">
        <v>0</v>
      </c>
      <c r="CH29">
        <v>0</v>
      </c>
      <c r="CI29">
        <v>651800</v>
      </c>
      <c r="CJ29">
        <v>1915486962</v>
      </c>
      <c r="CK29">
        <v>35136768</v>
      </c>
      <c r="CL29">
        <v>138040004</v>
      </c>
      <c r="CM29">
        <v>0</v>
      </c>
      <c r="CN29">
        <v>138040004</v>
      </c>
      <c r="CO29">
        <v>138040004</v>
      </c>
      <c r="CP29">
        <v>0</v>
      </c>
      <c r="CQ29">
        <v>55871281</v>
      </c>
      <c r="CR29">
        <v>55871281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1950623730</v>
      </c>
      <c r="CY29">
        <v>3299635</v>
      </c>
      <c r="CZ29">
        <v>0</v>
      </c>
      <c r="DA29">
        <v>10314</v>
      </c>
      <c r="DB29">
        <v>0</v>
      </c>
      <c r="DC29">
        <v>1918796911</v>
      </c>
      <c r="DD29">
        <v>31826819</v>
      </c>
      <c r="DE29">
        <v>10000000</v>
      </c>
      <c r="DF29">
        <v>21826819</v>
      </c>
      <c r="DG29">
        <v>305817796</v>
      </c>
      <c r="DH29">
        <v>0</v>
      </c>
      <c r="DI29">
        <v>3299635</v>
      </c>
      <c r="DJ29">
        <v>21826819</v>
      </c>
      <c r="DK29">
        <v>0</v>
      </c>
      <c r="DL29">
        <v>0</v>
      </c>
      <c r="DM29">
        <v>330944250</v>
      </c>
      <c r="DN29">
        <v>0</v>
      </c>
      <c r="DO29">
        <v>0</v>
      </c>
      <c r="DP29">
        <v>330944250</v>
      </c>
      <c r="DQ29">
        <v>10000000</v>
      </c>
      <c r="DR29">
        <v>0</v>
      </c>
      <c r="DS29">
        <v>0</v>
      </c>
      <c r="DT29">
        <v>340944250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340944250</v>
      </c>
      <c r="EA29">
        <v>407607600</v>
      </c>
      <c r="EB29">
        <v>389880796</v>
      </c>
      <c r="EC29">
        <v>0</v>
      </c>
      <c r="ED29">
        <v>0</v>
      </c>
      <c r="EE29">
        <v>17726804</v>
      </c>
      <c r="EF29">
        <v>0</v>
      </c>
      <c r="EG29">
        <v>85331033</v>
      </c>
      <c r="EH29">
        <v>19445506</v>
      </c>
      <c r="EI29">
        <v>0</v>
      </c>
      <c r="EJ29">
        <v>205555</v>
      </c>
      <c r="EK29">
        <v>65679972</v>
      </c>
      <c r="EL29">
        <v>0</v>
      </c>
      <c r="EM29">
        <v>492938633</v>
      </c>
      <c r="EN29">
        <v>409326302</v>
      </c>
      <c r="EO29">
        <v>0</v>
      </c>
      <c r="EP29">
        <v>205555</v>
      </c>
      <c r="EQ29">
        <v>83406776</v>
      </c>
      <c r="ER29">
        <v>0</v>
      </c>
      <c r="ES29">
        <v>1138570967</v>
      </c>
      <c r="ET29">
        <v>1139294111</v>
      </c>
      <c r="EU29">
        <v>723144</v>
      </c>
      <c r="EV29">
        <v>0</v>
      </c>
      <c r="EW29">
        <v>0</v>
      </c>
      <c r="EX29">
        <v>1138570967</v>
      </c>
      <c r="EY29">
        <v>1139294111</v>
      </c>
      <c r="EZ29">
        <v>723144</v>
      </c>
      <c r="FA29">
        <v>0</v>
      </c>
      <c r="FB29">
        <v>0</v>
      </c>
      <c r="FC29">
        <v>9694944</v>
      </c>
      <c r="FD29">
        <v>9697856</v>
      </c>
      <c r="FE29">
        <v>2912</v>
      </c>
      <c r="FF29">
        <v>0</v>
      </c>
      <c r="FG29">
        <v>0</v>
      </c>
      <c r="FH29">
        <v>9694944</v>
      </c>
      <c r="FI29">
        <v>9697856</v>
      </c>
      <c r="FJ29">
        <v>2912</v>
      </c>
      <c r="FK29">
        <v>0</v>
      </c>
      <c r="FL29">
        <v>0</v>
      </c>
      <c r="FM29">
        <v>158455153</v>
      </c>
      <c r="FN29">
        <v>158556547</v>
      </c>
      <c r="FO29">
        <v>101394</v>
      </c>
      <c r="FP29">
        <v>0</v>
      </c>
      <c r="FQ29">
        <v>0</v>
      </c>
      <c r="FR29">
        <v>54301</v>
      </c>
      <c r="FS29">
        <v>54301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4864845</v>
      </c>
      <c r="GC29">
        <v>4864845</v>
      </c>
      <c r="GD29">
        <v>0</v>
      </c>
      <c r="GE29">
        <v>0</v>
      </c>
      <c r="GF29">
        <v>0</v>
      </c>
      <c r="GG29">
        <v>700</v>
      </c>
      <c r="GH29">
        <v>0</v>
      </c>
      <c r="GI29">
        <v>25569</v>
      </c>
      <c r="GJ29">
        <v>18011</v>
      </c>
      <c r="GK29">
        <v>265</v>
      </c>
      <c r="GL29">
        <v>0</v>
      </c>
      <c r="GM29">
        <v>9458</v>
      </c>
      <c r="GN29">
        <v>6662</v>
      </c>
      <c r="GO29">
        <v>277</v>
      </c>
      <c r="GP29">
        <v>0</v>
      </c>
      <c r="GQ29">
        <v>15872</v>
      </c>
      <c r="GR29">
        <v>0</v>
      </c>
    </row>
    <row r="30" spans="1:200" x14ac:dyDescent="0.2">
      <c r="A30">
        <v>29</v>
      </c>
      <c r="B30" t="s">
        <v>330</v>
      </c>
      <c r="C30">
        <v>37</v>
      </c>
      <c r="D30" t="s">
        <v>111</v>
      </c>
      <c r="E30">
        <v>89122800</v>
      </c>
      <c r="F30">
        <v>32293754</v>
      </c>
      <c r="G30">
        <v>11864629</v>
      </c>
      <c r="H30">
        <v>133281183</v>
      </c>
      <c r="I30">
        <v>27677</v>
      </c>
      <c r="J30">
        <v>5050</v>
      </c>
      <c r="K30">
        <v>5014</v>
      </c>
      <c r="L30">
        <v>37741</v>
      </c>
      <c r="M30">
        <v>133318924</v>
      </c>
      <c r="N30">
        <v>0</v>
      </c>
      <c r="O30">
        <v>527314597</v>
      </c>
      <c r="P30">
        <v>2125000</v>
      </c>
      <c r="Q30">
        <v>5955000</v>
      </c>
      <c r="R30">
        <v>28750000</v>
      </c>
      <c r="S30">
        <v>1166000</v>
      </c>
      <c r="T30">
        <v>37996000</v>
      </c>
      <c r="U30">
        <v>0</v>
      </c>
      <c r="V30">
        <v>0</v>
      </c>
      <c r="W30">
        <v>565310597</v>
      </c>
      <c r="X30">
        <v>382807</v>
      </c>
      <c r="Y30">
        <v>23249660</v>
      </c>
      <c r="Z30">
        <v>12889419</v>
      </c>
      <c r="AA30">
        <v>1391265</v>
      </c>
      <c r="AB30">
        <v>840000</v>
      </c>
      <c r="AC30">
        <v>6502000</v>
      </c>
      <c r="AD30">
        <v>0</v>
      </c>
      <c r="AE30">
        <v>44872344</v>
      </c>
      <c r="AF30">
        <v>0</v>
      </c>
      <c r="AG30">
        <v>478948</v>
      </c>
      <c r="AH30">
        <v>744363620</v>
      </c>
      <c r="AI30">
        <v>32293754</v>
      </c>
      <c r="AJ30">
        <v>32293754</v>
      </c>
      <c r="AK30">
        <v>5050</v>
      </c>
      <c r="AL30">
        <v>5050</v>
      </c>
      <c r="AM30">
        <v>32298804</v>
      </c>
      <c r="AN30">
        <v>5708520</v>
      </c>
      <c r="AO30">
        <v>3158899</v>
      </c>
      <c r="AP30">
        <v>8867419</v>
      </c>
      <c r="AQ30">
        <v>11864629</v>
      </c>
      <c r="AR30">
        <v>11864629</v>
      </c>
      <c r="AS30">
        <v>5014</v>
      </c>
      <c r="AT30">
        <v>5014</v>
      </c>
      <c r="AU30">
        <v>11869643</v>
      </c>
      <c r="AV30">
        <v>1920240</v>
      </c>
      <c r="AW30">
        <v>1058926</v>
      </c>
      <c r="AX30">
        <v>2979166</v>
      </c>
      <c r="AY30">
        <v>4701533</v>
      </c>
      <c r="AZ30">
        <v>455663518</v>
      </c>
      <c r="BA30">
        <v>3354332</v>
      </c>
      <c r="BB30">
        <v>459017850</v>
      </c>
      <c r="BC30">
        <v>66729566</v>
      </c>
      <c r="BD30">
        <v>34226</v>
      </c>
      <c r="BE30">
        <v>0</v>
      </c>
      <c r="BF30">
        <v>1260000</v>
      </c>
      <c r="BG30">
        <v>270000</v>
      </c>
      <c r="BH30">
        <v>0</v>
      </c>
      <c r="BI30">
        <v>0</v>
      </c>
      <c r="BJ30">
        <v>527311642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1243654</v>
      </c>
      <c r="BS30">
        <v>528555296</v>
      </c>
      <c r="BT30">
        <v>129766247</v>
      </c>
      <c r="BU30">
        <v>1991934</v>
      </c>
      <c r="BV30">
        <v>131758181</v>
      </c>
      <c r="BW30">
        <v>46514953</v>
      </c>
      <c r="BX30">
        <v>0</v>
      </c>
      <c r="BY30">
        <v>46514953</v>
      </c>
      <c r="BZ30">
        <v>16748109</v>
      </c>
      <c r="CA30">
        <v>195021243</v>
      </c>
      <c r="CB30">
        <v>0</v>
      </c>
      <c r="CC30">
        <v>0</v>
      </c>
      <c r="CD30">
        <v>3124806</v>
      </c>
      <c r="CE30">
        <v>0</v>
      </c>
      <c r="CF30">
        <v>3124806</v>
      </c>
      <c r="CG30">
        <v>770000</v>
      </c>
      <c r="CH30">
        <v>0</v>
      </c>
      <c r="CI30">
        <v>460503</v>
      </c>
      <c r="CJ30">
        <v>732633381</v>
      </c>
      <c r="CK30">
        <v>11730239</v>
      </c>
      <c r="CL30">
        <v>46514953</v>
      </c>
      <c r="CM30">
        <v>0</v>
      </c>
      <c r="CN30">
        <v>46514953</v>
      </c>
      <c r="CO30">
        <v>46514953</v>
      </c>
      <c r="CP30">
        <v>65998</v>
      </c>
      <c r="CQ30">
        <v>16748109</v>
      </c>
      <c r="CR30">
        <v>16748109</v>
      </c>
      <c r="CS30">
        <v>51100</v>
      </c>
      <c r="CT30">
        <v>0</v>
      </c>
      <c r="CU30">
        <v>9784053</v>
      </c>
      <c r="CV30">
        <v>0</v>
      </c>
      <c r="CW30">
        <v>0</v>
      </c>
      <c r="CX30">
        <v>754147673</v>
      </c>
      <c r="CY30">
        <v>9785140</v>
      </c>
      <c r="CZ30">
        <v>0</v>
      </c>
      <c r="DA30">
        <v>0</v>
      </c>
      <c r="DB30">
        <v>0</v>
      </c>
      <c r="DC30">
        <v>742418521</v>
      </c>
      <c r="DD30">
        <v>11729152</v>
      </c>
      <c r="DE30">
        <v>11729152</v>
      </c>
      <c r="DF30">
        <v>0</v>
      </c>
      <c r="DG30">
        <v>54413374</v>
      </c>
      <c r="DH30">
        <v>0</v>
      </c>
      <c r="DI30">
        <v>9785140</v>
      </c>
      <c r="DJ30">
        <v>0</v>
      </c>
      <c r="DK30">
        <v>0</v>
      </c>
      <c r="DL30">
        <v>0</v>
      </c>
      <c r="DM30">
        <v>64198514</v>
      </c>
      <c r="DN30">
        <v>0</v>
      </c>
      <c r="DO30">
        <v>0</v>
      </c>
      <c r="DP30">
        <v>64198514</v>
      </c>
      <c r="DQ30">
        <v>11729152</v>
      </c>
      <c r="DR30">
        <v>0</v>
      </c>
      <c r="DS30">
        <v>0</v>
      </c>
      <c r="DT30">
        <v>75927666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75927666</v>
      </c>
      <c r="EA30">
        <v>134246600</v>
      </c>
      <c r="EB30">
        <v>130265300</v>
      </c>
      <c r="EC30">
        <v>0</v>
      </c>
      <c r="ED30">
        <v>0</v>
      </c>
      <c r="EE30">
        <v>3981300</v>
      </c>
      <c r="EF30">
        <v>0</v>
      </c>
      <c r="EG30">
        <v>11072680</v>
      </c>
      <c r="EH30">
        <v>3015883</v>
      </c>
      <c r="EI30">
        <v>0</v>
      </c>
      <c r="EJ30">
        <v>1147200</v>
      </c>
      <c r="EK30">
        <v>6909597</v>
      </c>
      <c r="EL30">
        <v>0</v>
      </c>
      <c r="EM30">
        <v>145319280</v>
      </c>
      <c r="EN30">
        <v>133281183</v>
      </c>
      <c r="EO30">
        <v>0</v>
      </c>
      <c r="EP30">
        <v>1147200</v>
      </c>
      <c r="EQ30">
        <v>10890897</v>
      </c>
      <c r="ER30">
        <v>0</v>
      </c>
      <c r="ES30">
        <v>455464546</v>
      </c>
      <c r="ET30">
        <v>455663518</v>
      </c>
      <c r="EU30">
        <v>198972</v>
      </c>
      <c r="EV30">
        <v>0</v>
      </c>
      <c r="EW30">
        <v>0</v>
      </c>
      <c r="EX30">
        <v>455464546</v>
      </c>
      <c r="EY30">
        <v>455663518</v>
      </c>
      <c r="EZ30">
        <v>198972</v>
      </c>
      <c r="FA30">
        <v>0</v>
      </c>
      <c r="FB30">
        <v>0</v>
      </c>
      <c r="FC30">
        <v>3354332</v>
      </c>
      <c r="FD30">
        <v>3354332</v>
      </c>
      <c r="FE30">
        <v>0</v>
      </c>
      <c r="FF30">
        <v>0</v>
      </c>
      <c r="FG30">
        <v>0</v>
      </c>
      <c r="FH30">
        <v>3354332</v>
      </c>
      <c r="FI30">
        <v>3354332</v>
      </c>
      <c r="FJ30">
        <v>0</v>
      </c>
      <c r="FK30">
        <v>0</v>
      </c>
      <c r="FL30">
        <v>0</v>
      </c>
      <c r="FM30">
        <v>66729566</v>
      </c>
      <c r="FN30">
        <v>66729566</v>
      </c>
      <c r="FO30">
        <v>0</v>
      </c>
      <c r="FP30">
        <v>0</v>
      </c>
      <c r="FQ30">
        <v>0</v>
      </c>
      <c r="FR30">
        <v>34226</v>
      </c>
      <c r="FS30">
        <v>34226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1530000</v>
      </c>
      <c r="GC30">
        <v>1530000</v>
      </c>
      <c r="GD30">
        <v>0</v>
      </c>
      <c r="GE30">
        <v>0</v>
      </c>
      <c r="GF30">
        <v>0</v>
      </c>
      <c r="GG30">
        <v>680</v>
      </c>
      <c r="GH30">
        <v>0</v>
      </c>
      <c r="GI30">
        <v>24825</v>
      </c>
      <c r="GJ30">
        <v>17487</v>
      </c>
      <c r="GK30">
        <v>258</v>
      </c>
      <c r="GL30">
        <v>0</v>
      </c>
      <c r="GM30">
        <v>9183</v>
      </c>
      <c r="GN30">
        <v>6469</v>
      </c>
      <c r="GO30">
        <v>269</v>
      </c>
      <c r="GP30">
        <v>0</v>
      </c>
      <c r="GQ30">
        <v>15410</v>
      </c>
      <c r="GR30">
        <v>0</v>
      </c>
    </row>
    <row r="31" spans="1:200" x14ac:dyDescent="0.2">
      <c r="A31">
        <v>29</v>
      </c>
      <c r="B31" t="s">
        <v>330</v>
      </c>
      <c r="C31">
        <v>38</v>
      </c>
      <c r="D31" t="s">
        <v>112</v>
      </c>
      <c r="E31">
        <v>13429991</v>
      </c>
      <c r="F31">
        <v>4423485</v>
      </c>
      <c r="G31">
        <v>1871305</v>
      </c>
      <c r="H31">
        <v>19724781</v>
      </c>
      <c r="I31">
        <v>0</v>
      </c>
      <c r="J31">
        <v>0</v>
      </c>
      <c r="K31">
        <v>0</v>
      </c>
      <c r="L31">
        <v>0</v>
      </c>
      <c r="M31">
        <v>19724781</v>
      </c>
      <c r="N31">
        <v>0</v>
      </c>
      <c r="O31">
        <v>43194691</v>
      </c>
      <c r="P31">
        <v>269000</v>
      </c>
      <c r="Q31">
        <v>11732000</v>
      </c>
      <c r="R31">
        <v>4339000</v>
      </c>
      <c r="S31">
        <v>300000</v>
      </c>
      <c r="T31">
        <v>16640000</v>
      </c>
      <c r="U31">
        <v>0</v>
      </c>
      <c r="V31">
        <v>0</v>
      </c>
      <c r="W31">
        <v>59834691</v>
      </c>
      <c r="X31">
        <v>0</v>
      </c>
      <c r="Y31">
        <v>3568220</v>
      </c>
      <c r="Z31">
        <v>1992364</v>
      </c>
      <c r="AA31">
        <v>1274364</v>
      </c>
      <c r="AB31">
        <v>0</v>
      </c>
      <c r="AC31">
        <v>1083000</v>
      </c>
      <c r="AD31">
        <v>0</v>
      </c>
      <c r="AE31">
        <v>7917948</v>
      </c>
      <c r="AF31">
        <v>0</v>
      </c>
      <c r="AG31">
        <v>382</v>
      </c>
      <c r="AH31">
        <v>87477802</v>
      </c>
      <c r="AI31">
        <v>4423485</v>
      </c>
      <c r="AJ31">
        <v>4423485</v>
      </c>
      <c r="AK31">
        <v>0</v>
      </c>
      <c r="AL31">
        <v>0</v>
      </c>
      <c r="AM31">
        <v>4423485</v>
      </c>
      <c r="AN31">
        <v>784980</v>
      </c>
      <c r="AO31">
        <v>453668</v>
      </c>
      <c r="AP31">
        <v>1238648</v>
      </c>
      <c r="AQ31">
        <v>1871305</v>
      </c>
      <c r="AR31">
        <v>1871305</v>
      </c>
      <c r="AS31">
        <v>0</v>
      </c>
      <c r="AT31">
        <v>0</v>
      </c>
      <c r="AU31">
        <v>1871305</v>
      </c>
      <c r="AV31">
        <v>334400</v>
      </c>
      <c r="AW31">
        <v>175457</v>
      </c>
      <c r="AX31">
        <v>509857</v>
      </c>
      <c r="AY31">
        <v>1403404</v>
      </c>
      <c r="AZ31">
        <v>39206543</v>
      </c>
      <c r="BA31">
        <v>387429</v>
      </c>
      <c r="BB31">
        <v>39593972</v>
      </c>
      <c r="BC31">
        <v>3332987</v>
      </c>
      <c r="BD31">
        <v>0</v>
      </c>
      <c r="BE31">
        <v>0</v>
      </c>
      <c r="BF31">
        <v>0</v>
      </c>
      <c r="BG31">
        <v>60000</v>
      </c>
      <c r="BH31">
        <v>0</v>
      </c>
      <c r="BI31">
        <v>210000</v>
      </c>
      <c r="BJ31">
        <v>43196959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146910</v>
      </c>
      <c r="BS31">
        <v>43343869</v>
      </c>
      <c r="BT31">
        <v>19629410</v>
      </c>
      <c r="BU31">
        <v>0</v>
      </c>
      <c r="BV31">
        <v>19629410</v>
      </c>
      <c r="BW31">
        <v>6898452</v>
      </c>
      <c r="BX31">
        <v>0</v>
      </c>
      <c r="BY31">
        <v>6898452</v>
      </c>
      <c r="BZ31">
        <v>2528404</v>
      </c>
      <c r="CA31">
        <v>29056266</v>
      </c>
      <c r="CB31">
        <v>0</v>
      </c>
      <c r="CC31">
        <v>5921818</v>
      </c>
      <c r="CD31">
        <v>840381</v>
      </c>
      <c r="CE31">
        <v>0</v>
      </c>
      <c r="CF31">
        <v>6762199</v>
      </c>
      <c r="CG31">
        <v>0</v>
      </c>
      <c r="CH31">
        <v>11443000</v>
      </c>
      <c r="CI31">
        <v>2830</v>
      </c>
      <c r="CJ31">
        <v>92011568</v>
      </c>
      <c r="CK31">
        <v>-4533766</v>
      </c>
      <c r="CL31">
        <v>6898452</v>
      </c>
      <c r="CM31">
        <v>0</v>
      </c>
      <c r="CN31">
        <v>6898452</v>
      </c>
      <c r="CO31">
        <v>6898452</v>
      </c>
      <c r="CP31">
        <v>0</v>
      </c>
      <c r="CQ31">
        <v>2528404</v>
      </c>
      <c r="CR31">
        <v>2528404</v>
      </c>
      <c r="CS31">
        <v>0</v>
      </c>
      <c r="CT31">
        <v>0</v>
      </c>
      <c r="CU31">
        <v>8288321</v>
      </c>
      <c r="CV31">
        <v>0</v>
      </c>
      <c r="CW31">
        <v>0</v>
      </c>
      <c r="CX31">
        <v>95766123</v>
      </c>
      <c r="CY31">
        <v>0</v>
      </c>
      <c r="CZ31">
        <v>0</v>
      </c>
      <c r="DA31">
        <v>0</v>
      </c>
      <c r="DB31">
        <v>0</v>
      </c>
      <c r="DC31">
        <v>92011568</v>
      </c>
      <c r="DD31">
        <v>3754555</v>
      </c>
      <c r="DE31">
        <v>3754555</v>
      </c>
      <c r="DF31">
        <v>0</v>
      </c>
      <c r="DG31">
        <v>38498093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38498093</v>
      </c>
      <c r="DN31">
        <v>0</v>
      </c>
      <c r="DO31">
        <v>0</v>
      </c>
      <c r="DP31">
        <v>38498093</v>
      </c>
      <c r="DQ31">
        <v>3754555</v>
      </c>
      <c r="DR31">
        <v>0</v>
      </c>
      <c r="DS31">
        <v>0</v>
      </c>
      <c r="DT31">
        <v>42252648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42252648</v>
      </c>
      <c r="EA31">
        <v>19366500</v>
      </c>
      <c r="EB31">
        <v>18816180</v>
      </c>
      <c r="EC31">
        <v>0</v>
      </c>
      <c r="ED31">
        <v>0</v>
      </c>
      <c r="EE31">
        <v>550320</v>
      </c>
      <c r="EF31">
        <v>0</v>
      </c>
      <c r="EG31">
        <v>3759308</v>
      </c>
      <c r="EH31">
        <v>908601</v>
      </c>
      <c r="EI31">
        <v>0</v>
      </c>
      <c r="EJ31">
        <v>0</v>
      </c>
      <c r="EK31">
        <v>2850707</v>
      </c>
      <c r="EL31">
        <v>0</v>
      </c>
      <c r="EM31">
        <v>23125808</v>
      </c>
      <c r="EN31">
        <v>19724781</v>
      </c>
      <c r="EO31">
        <v>0</v>
      </c>
      <c r="EP31">
        <v>0</v>
      </c>
      <c r="EQ31">
        <v>3401027</v>
      </c>
      <c r="ER31">
        <v>0</v>
      </c>
      <c r="ES31">
        <v>39206543</v>
      </c>
      <c r="ET31">
        <v>39206543</v>
      </c>
      <c r="EU31">
        <v>0</v>
      </c>
      <c r="EV31">
        <v>0</v>
      </c>
      <c r="EW31">
        <v>0</v>
      </c>
      <c r="EX31">
        <v>39206543</v>
      </c>
      <c r="EY31">
        <v>39206543</v>
      </c>
      <c r="EZ31">
        <v>0</v>
      </c>
      <c r="FA31">
        <v>0</v>
      </c>
      <c r="FB31">
        <v>0</v>
      </c>
      <c r="FC31">
        <v>387429</v>
      </c>
      <c r="FD31">
        <v>387429</v>
      </c>
      <c r="FE31">
        <v>0</v>
      </c>
      <c r="FF31">
        <v>0</v>
      </c>
      <c r="FG31">
        <v>0</v>
      </c>
      <c r="FH31">
        <v>387429</v>
      </c>
      <c r="FI31">
        <v>387429</v>
      </c>
      <c r="FJ31">
        <v>0</v>
      </c>
      <c r="FK31">
        <v>0</v>
      </c>
      <c r="FL31">
        <v>0</v>
      </c>
      <c r="FM31">
        <v>3332987</v>
      </c>
      <c r="FN31">
        <v>3332987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270000</v>
      </c>
      <c r="GC31">
        <v>270000</v>
      </c>
      <c r="GD31">
        <v>0</v>
      </c>
      <c r="GE31">
        <v>0</v>
      </c>
      <c r="GF31">
        <v>0</v>
      </c>
      <c r="GG31">
        <v>668</v>
      </c>
      <c r="GH31">
        <v>0</v>
      </c>
      <c r="GI31">
        <v>24402</v>
      </c>
      <c r="GJ31">
        <v>17189</v>
      </c>
      <c r="GK31">
        <v>253</v>
      </c>
      <c r="GL31">
        <v>0</v>
      </c>
      <c r="GM31">
        <v>9026</v>
      </c>
      <c r="GN31">
        <v>6358</v>
      </c>
      <c r="GO31">
        <v>264</v>
      </c>
      <c r="GP31">
        <v>0</v>
      </c>
      <c r="GQ31">
        <v>15147</v>
      </c>
      <c r="GR31">
        <v>0</v>
      </c>
    </row>
    <row r="32" spans="1:200" x14ac:dyDescent="0.2">
      <c r="A32">
        <v>29</v>
      </c>
      <c r="B32" t="s">
        <v>330</v>
      </c>
      <c r="C32">
        <v>40</v>
      </c>
      <c r="D32" t="s">
        <v>113</v>
      </c>
      <c r="E32">
        <v>41402367</v>
      </c>
      <c r="F32">
        <v>10953810</v>
      </c>
      <c r="G32">
        <v>3734456</v>
      </c>
      <c r="H32">
        <v>56090633</v>
      </c>
      <c r="I32">
        <v>0</v>
      </c>
      <c r="J32">
        <v>0</v>
      </c>
      <c r="K32">
        <v>0</v>
      </c>
      <c r="L32">
        <v>0</v>
      </c>
      <c r="M32">
        <v>56090633</v>
      </c>
      <c r="N32">
        <v>124000</v>
      </c>
      <c r="O32">
        <v>136474970</v>
      </c>
      <c r="P32">
        <v>700000</v>
      </c>
      <c r="Q32">
        <v>17812000</v>
      </c>
      <c r="R32">
        <v>11606000</v>
      </c>
      <c r="S32">
        <v>454000</v>
      </c>
      <c r="T32">
        <v>30572000</v>
      </c>
      <c r="U32">
        <v>0</v>
      </c>
      <c r="V32">
        <v>0</v>
      </c>
      <c r="W32">
        <v>167046970</v>
      </c>
      <c r="X32">
        <v>0</v>
      </c>
      <c r="Y32">
        <v>7242932</v>
      </c>
      <c r="Z32">
        <v>4400253</v>
      </c>
      <c r="AA32">
        <v>808711</v>
      </c>
      <c r="AB32">
        <v>560000</v>
      </c>
      <c r="AC32">
        <v>831000</v>
      </c>
      <c r="AD32">
        <v>0</v>
      </c>
      <c r="AE32">
        <v>13842896</v>
      </c>
      <c r="AF32">
        <v>0</v>
      </c>
      <c r="AG32">
        <v>196056</v>
      </c>
      <c r="AH32">
        <v>237300555</v>
      </c>
      <c r="AI32">
        <v>10953810</v>
      </c>
      <c r="AJ32">
        <v>10953810</v>
      </c>
      <c r="AK32">
        <v>0</v>
      </c>
      <c r="AL32">
        <v>0</v>
      </c>
      <c r="AM32">
        <v>10953810</v>
      </c>
      <c r="AN32">
        <v>1594892</v>
      </c>
      <c r="AO32">
        <v>877844</v>
      </c>
      <c r="AP32">
        <v>2472736</v>
      </c>
      <c r="AQ32">
        <v>3734456</v>
      </c>
      <c r="AR32">
        <v>3734456</v>
      </c>
      <c r="AS32">
        <v>0</v>
      </c>
      <c r="AT32">
        <v>0</v>
      </c>
      <c r="AU32">
        <v>3734456</v>
      </c>
      <c r="AV32">
        <v>394740</v>
      </c>
      <c r="AW32">
        <v>276342</v>
      </c>
      <c r="AX32">
        <v>671082</v>
      </c>
      <c r="AY32">
        <v>3187241</v>
      </c>
      <c r="AZ32">
        <v>121145353</v>
      </c>
      <c r="BA32">
        <v>698661</v>
      </c>
      <c r="BB32">
        <v>121844014</v>
      </c>
      <c r="BC32">
        <v>13933477</v>
      </c>
      <c r="BD32">
        <v>0</v>
      </c>
      <c r="BE32">
        <v>0</v>
      </c>
      <c r="BF32">
        <v>840000</v>
      </c>
      <c r="BG32">
        <v>90000</v>
      </c>
      <c r="BH32">
        <v>0</v>
      </c>
      <c r="BI32">
        <v>0</v>
      </c>
      <c r="BJ32">
        <v>136707491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330958</v>
      </c>
      <c r="BS32">
        <v>137038449</v>
      </c>
      <c r="BT32">
        <v>50211688</v>
      </c>
      <c r="BU32">
        <v>163036</v>
      </c>
      <c r="BV32">
        <v>50374724</v>
      </c>
      <c r="BW32">
        <v>18414467</v>
      </c>
      <c r="BX32">
        <v>0</v>
      </c>
      <c r="BY32">
        <v>18414467</v>
      </c>
      <c r="BZ32">
        <v>7983897</v>
      </c>
      <c r="CA32">
        <v>76773088</v>
      </c>
      <c r="CB32">
        <v>0</v>
      </c>
      <c r="CC32">
        <v>0</v>
      </c>
      <c r="CD32">
        <v>1047408</v>
      </c>
      <c r="CE32">
        <v>0</v>
      </c>
      <c r="CF32">
        <v>1047408</v>
      </c>
      <c r="CG32">
        <v>0</v>
      </c>
      <c r="CH32">
        <v>14207000</v>
      </c>
      <c r="CI32">
        <v>199301</v>
      </c>
      <c r="CJ32">
        <v>232452487</v>
      </c>
      <c r="CK32">
        <v>4848068</v>
      </c>
      <c r="CL32">
        <v>18414467</v>
      </c>
      <c r="CM32">
        <v>0</v>
      </c>
      <c r="CN32">
        <v>18414467</v>
      </c>
      <c r="CO32">
        <v>18414467</v>
      </c>
      <c r="CP32">
        <v>0</v>
      </c>
      <c r="CQ32">
        <v>7983897</v>
      </c>
      <c r="CR32">
        <v>7983897</v>
      </c>
      <c r="CS32">
        <v>0</v>
      </c>
      <c r="CT32">
        <v>0</v>
      </c>
      <c r="CU32">
        <v>15086606</v>
      </c>
      <c r="CV32">
        <v>0</v>
      </c>
      <c r="CW32">
        <v>0</v>
      </c>
      <c r="CX32">
        <v>252387161</v>
      </c>
      <c r="CY32">
        <v>78220</v>
      </c>
      <c r="CZ32">
        <v>0</v>
      </c>
      <c r="DA32">
        <v>0</v>
      </c>
      <c r="DB32">
        <v>0</v>
      </c>
      <c r="DC32">
        <v>232530707</v>
      </c>
      <c r="DD32">
        <v>19856454</v>
      </c>
      <c r="DE32">
        <v>19856454</v>
      </c>
      <c r="DF32">
        <v>0</v>
      </c>
      <c r="DG32">
        <v>88775443</v>
      </c>
      <c r="DH32">
        <v>0</v>
      </c>
      <c r="DI32">
        <v>78220</v>
      </c>
      <c r="DJ32">
        <v>0</v>
      </c>
      <c r="DK32">
        <v>0</v>
      </c>
      <c r="DL32">
        <v>0</v>
      </c>
      <c r="DM32">
        <v>88853663</v>
      </c>
      <c r="DN32">
        <v>0</v>
      </c>
      <c r="DO32">
        <v>0</v>
      </c>
      <c r="DP32">
        <v>88853663</v>
      </c>
      <c r="DQ32">
        <v>19856454</v>
      </c>
      <c r="DR32">
        <v>0</v>
      </c>
      <c r="DS32">
        <v>0</v>
      </c>
      <c r="DT32">
        <v>108710117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108710117</v>
      </c>
      <c r="EA32">
        <v>54888800</v>
      </c>
      <c r="EB32">
        <v>53400370</v>
      </c>
      <c r="EC32">
        <v>0</v>
      </c>
      <c r="ED32">
        <v>0</v>
      </c>
      <c r="EE32">
        <v>1488430</v>
      </c>
      <c r="EF32">
        <v>0</v>
      </c>
      <c r="EG32">
        <v>8975171</v>
      </c>
      <c r="EH32">
        <v>2690263</v>
      </c>
      <c r="EI32">
        <v>0</v>
      </c>
      <c r="EJ32">
        <v>625900</v>
      </c>
      <c r="EK32">
        <v>5659008</v>
      </c>
      <c r="EL32">
        <v>0</v>
      </c>
      <c r="EM32">
        <v>63863971</v>
      </c>
      <c r="EN32">
        <v>56090633</v>
      </c>
      <c r="EO32">
        <v>0</v>
      </c>
      <c r="EP32">
        <v>625900</v>
      </c>
      <c r="EQ32">
        <v>7147438</v>
      </c>
      <c r="ER32">
        <v>0</v>
      </c>
      <c r="ES32">
        <v>121106755</v>
      </c>
      <c r="ET32">
        <v>121145353</v>
      </c>
      <c r="EU32">
        <v>38598</v>
      </c>
      <c r="EV32">
        <v>0</v>
      </c>
      <c r="EW32">
        <v>0</v>
      </c>
      <c r="EX32">
        <v>121106755</v>
      </c>
      <c r="EY32">
        <v>121145353</v>
      </c>
      <c r="EZ32">
        <v>38598</v>
      </c>
      <c r="FA32">
        <v>0</v>
      </c>
      <c r="FB32">
        <v>0</v>
      </c>
      <c r="FC32">
        <v>698661</v>
      </c>
      <c r="FD32">
        <v>698661</v>
      </c>
      <c r="FE32">
        <v>0</v>
      </c>
      <c r="FF32">
        <v>0</v>
      </c>
      <c r="FG32">
        <v>0</v>
      </c>
      <c r="FH32">
        <v>698661</v>
      </c>
      <c r="FI32">
        <v>698661</v>
      </c>
      <c r="FJ32">
        <v>0</v>
      </c>
      <c r="FK32">
        <v>0</v>
      </c>
      <c r="FL32">
        <v>0</v>
      </c>
      <c r="FM32">
        <v>13933477</v>
      </c>
      <c r="FN32">
        <v>13933477</v>
      </c>
      <c r="FO32">
        <v>0</v>
      </c>
      <c r="FP32">
        <v>0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0</v>
      </c>
      <c r="FY32">
        <v>0</v>
      </c>
      <c r="FZ32">
        <v>0</v>
      </c>
      <c r="GA32">
        <v>0</v>
      </c>
      <c r="GB32">
        <v>930000</v>
      </c>
      <c r="GC32">
        <v>930000</v>
      </c>
      <c r="GD32">
        <v>0</v>
      </c>
      <c r="GE32">
        <v>0</v>
      </c>
      <c r="GF32">
        <v>0</v>
      </c>
      <c r="GG32">
        <v>700</v>
      </c>
      <c r="GH32">
        <v>0</v>
      </c>
      <c r="GI32">
        <v>25569</v>
      </c>
      <c r="GJ32">
        <v>18011</v>
      </c>
      <c r="GK32">
        <v>265</v>
      </c>
      <c r="GL32">
        <v>0</v>
      </c>
      <c r="GM32">
        <v>9458</v>
      </c>
      <c r="GN32">
        <v>6662</v>
      </c>
      <c r="GO32">
        <v>277</v>
      </c>
      <c r="GP32">
        <v>0</v>
      </c>
      <c r="GQ32">
        <v>15872</v>
      </c>
      <c r="GR32">
        <v>0</v>
      </c>
    </row>
    <row r="33" spans="1:200" x14ac:dyDescent="0.2">
      <c r="A33">
        <v>29</v>
      </c>
      <c r="B33" t="s">
        <v>330</v>
      </c>
      <c r="C33">
        <v>41</v>
      </c>
      <c r="D33" t="s">
        <v>114</v>
      </c>
      <c r="E33">
        <v>4011272</v>
      </c>
      <c r="F33">
        <v>1460040</v>
      </c>
      <c r="G33">
        <v>674188</v>
      </c>
      <c r="H33">
        <v>6145500</v>
      </c>
      <c r="I33">
        <v>0</v>
      </c>
      <c r="J33">
        <v>0</v>
      </c>
      <c r="K33">
        <v>0</v>
      </c>
      <c r="L33">
        <v>0</v>
      </c>
      <c r="M33">
        <v>6145500</v>
      </c>
      <c r="N33">
        <v>0</v>
      </c>
      <c r="O33">
        <v>35911840</v>
      </c>
      <c r="P33">
        <v>129000</v>
      </c>
      <c r="Q33">
        <v>8586000</v>
      </c>
      <c r="R33">
        <v>1545000</v>
      </c>
      <c r="S33">
        <v>148000</v>
      </c>
      <c r="T33">
        <v>10408000</v>
      </c>
      <c r="U33">
        <v>0</v>
      </c>
      <c r="V33">
        <v>0</v>
      </c>
      <c r="W33">
        <v>46319840</v>
      </c>
      <c r="X33">
        <v>0</v>
      </c>
      <c r="Y33">
        <v>1658228</v>
      </c>
      <c r="Z33">
        <v>736891</v>
      </c>
      <c r="AA33">
        <v>3862233</v>
      </c>
      <c r="AB33">
        <v>0</v>
      </c>
      <c r="AC33">
        <v>0</v>
      </c>
      <c r="AD33">
        <v>0</v>
      </c>
      <c r="AE33">
        <v>6257352</v>
      </c>
      <c r="AF33">
        <v>0</v>
      </c>
      <c r="AG33">
        <v>45900</v>
      </c>
      <c r="AH33">
        <v>58768592</v>
      </c>
      <c r="AI33">
        <v>1460040</v>
      </c>
      <c r="AJ33">
        <v>1460040</v>
      </c>
      <c r="AK33">
        <v>0</v>
      </c>
      <c r="AL33">
        <v>0</v>
      </c>
      <c r="AM33">
        <v>1460040</v>
      </c>
      <c r="AN33">
        <v>422275</v>
      </c>
      <c r="AO33">
        <v>181162</v>
      </c>
      <c r="AP33">
        <v>603437</v>
      </c>
      <c r="AQ33">
        <v>674188</v>
      </c>
      <c r="AR33">
        <v>674188</v>
      </c>
      <c r="AS33">
        <v>0</v>
      </c>
      <c r="AT33">
        <v>0</v>
      </c>
      <c r="AU33">
        <v>674188</v>
      </c>
      <c r="AV33">
        <v>139200</v>
      </c>
      <c r="AW33">
        <v>61072</v>
      </c>
      <c r="AX33">
        <v>200272</v>
      </c>
      <c r="AY33">
        <v>3905233</v>
      </c>
      <c r="AZ33">
        <v>28994154</v>
      </c>
      <c r="BA33">
        <v>149573</v>
      </c>
      <c r="BB33">
        <v>29143727</v>
      </c>
      <c r="BC33">
        <v>5906669</v>
      </c>
      <c r="BD33">
        <v>0</v>
      </c>
      <c r="BE33">
        <v>0</v>
      </c>
      <c r="BF33">
        <v>0</v>
      </c>
      <c r="BG33">
        <v>60000</v>
      </c>
      <c r="BH33">
        <v>0</v>
      </c>
      <c r="BI33">
        <v>0</v>
      </c>
      <c r="BJ33">
        <v>35110396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51771</v>
      </c>
      <c r="BS33">
        <v>35162167</v>
      </c>
      <c r="BT33">
        <v>7374098</v>
      </c>
      <c r="BU33">
        <v>0</v>
      </c>
      <c r="BV33">
        <v>7374098</v>
      </c>
      <c r="BW33">
        <v>2556185</v>
      </c>
      <c r="BX33">
        <v>0</v>
      </c>
      <c r="BY33">
        <v>2556185</v>
      </c>
      <c r="BZ33">
        <v>990847</v>
      </c>
      <c r="CA33">
        <v>10921130</v>
      </c>
      <c r="CB33">
        <v>0</v>
      </c>
      <c r="CC33">
        <v>0</v>
      </c>
      <c r="CD33">
        <v>265537</v>
      </c>
      <c r="CE33">
        <v>0</v>
      </c>
      <c r="CF33">
        <v>265537</v>
      </c>
      <c r="CG33">
        <v>0</v>
      </c>
      <c r="CH33">
        <v>8553000</v>
      </c>
      <c r="CI33">
        <v>0</v>
      </c>
      <c r="CJ33">
        <v>58807067</v>
      </c>
      <c r="CK33">
        <v>-38475</v>
      </c>
      <c r="CL33">
        <v>2556185</v>
      </c>
      <c r="CM33">
        <v>0</v>
      </c>
      <c r="CN33">
        <v>2556185</v>
      </c>
      <c r="CO33">
        <v>2556185</v>
      </c>
      <c r="CP33">
        <v>0</v>
      </c>
      <c r="CQ33">
        <v>990847</v>
      </c>
      <c r="CR33">
        <v>990847</v>
      </c>
      <c r="CS33">
        <v>0</v>
      </c>
      <c r="CT33">
        <v>0</v>
      </c>
      <c r="CU33">
        <v>2715080</v>
      </c>
      <c r="CV33">
        <v>0</v>
      </c>
      <c r="CW33">
        <v>0</v>
      </c>
      <c r="CX33">
        <v>61483672</v>
      </c>
      <c r="CY33">
        <v>0</v>
      </c>
      <c r="CZ33">
        <v>0</v>
      </c>
      <c r="DA33">
        <v>0</v>
      </c>
      <c r="DB33">
        <v>0</v>
      </c>
      <c r="DC33">
        <v>58807067</v>
      </c>
      <c r="DD33">
        <v>2676605</v>
      </c>
      <c r="DE33">
        <v>2676605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2676605</v>
      </c>
      <c r="DR33">
        <v>0</v>
      </c>
      <c r="DS33">
        <v>0</v>
      </c>
      <c r="DT33">
        <v>2676605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2676605</v>
      </c>
      <c r="EA33">
        <v>5909100</v>
      </c>
      <c r="EB33">
        <v>5650600</v>
      </c>
      <c r="EC33">
        <v>0</v>
      </c>
      <c r="ED33">
        <v>0</v>
      </c>
      <c r="EE33">
        <v>258500</v>
      </c>
      <c r="EF33">
        <v>0</v>
      </c>
      <c r="EG33">
        <v>939394</v>
      </c>
      <c r="EH33">
        <v>494900</v>
      </c>
      <c r="EI33">
        <v>0</v>
      </c>
      <c r="EJ33">
        <v>0</v>
      </c>
      <c r="EK33">
        <v>444494</v>
      </c>
      <c r="EL33">
        <v>0</v>
      </c>
      <c r="EM33">
        <v>6848494</v>
      </c>
      <c r="EN33">
        <v>6145500</v>
      </c>
      <c r="EO33">
        <v>0</v>
      </c>
      <c r="EP33">
        <v>0</v>
      </c>
      <c r="EQ33">
        <v>702994</v>
      </c>
      <c r="ER33">
        <v>0</v>
      </c>
      <c r="ES33">
        <v>28994154</v>
      </c>
      <c r="ET33">
        <v>28994154</v>
      </c>
      <c r="EU33">
        <v>0</v>
      </c>
      <c r="EV33">
        <v>0</v>
      </c>
      <c r="EW33">
        <v>0</v>
      </c>
      <c r="EX33">
        <v>28994154</v>
      </c>
      <c r="EY33">
        <v>28994154</v>
      </c>
      <c r="EZ33">
        <v>0</v>
      </c>
      <c r="FA33">
        <v>0</v>
      </c>
      <c r="FB33">
        <v>0</v>
      </c>
      <c r="FC33">
        <v>149573</v>
      </c>
      <c r="FD33">
        <v>149573</v>
      </c>
      <c r="FE33">
        <v>0</v>
      </c>
      <c r="FF33">
        <v>0</v>
      </c>
      <c r="FG33">
        <v>0</v>
      </c>
      <c r="FH33">
        <v>149573</v>
      </c>
      <c r="FI33">
        <v>149573</v>
      </c>
      <c r="FJ33">
        <v>0</v>
      </c>
      <c r="FK33">
        <v>0</v>
      </c>
      <c r="FL33">
        <v>0</v>
      </c>
      <c r="FM33">
        <v>5906669</v>
      </c>
      <c r="FN33">
        <v>5906669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60000</v>
      </c>
      <c r="GC33">
        <v>60000</v>
      </c>
      <c r="GD33">
        <v>0</v>
      </c>
      <c r="GE33">
        <v>0</v>
      </c>
      <c r="GF33">
        <v>0</v>
      </c>
      <c r="GG33">
        <v>700</v>
      </c>
      <c r="GH33">
        <v>0</v>
      </c>
      <c r="GI33">
        <v>25569</v>
      </c>
      <c r="GJ33">
        <v>18011</v>
      </c>
      <c r="GK33">
        <v>265</v>
      </c>
      <c r="GL33">
        <v>0</v>
      </c>
      <c r="GM33">
        <v>9458</v>
      </c>
      <c r="GN33">
        <v>6662</v>
      </c>
      <c r="GO33">
        <v>277</v>
      </c>
      <c r="GP33">
        <v>0</v>
      </c>
      <c r="GQ33">
        <v>15872</v>
      </c>
      <c r="GR33">
        <v>0</v>
      </c>
    </row>
    <row r="34" spans="1:200" x14ac:dyDescent="0.2">
      <c r="A34">
        <v>29</v>
      </c>
      <c r="B34" t="s">
        <v>330</v>
      </c>
      <c r="C34">
        <v>43</v>
      </c>
      <c r="D34" t="s">
        <v>115</v>
      </c>
      <c r="E34">
        <v>54901322</v>
      </c>
      <c r="F34">
        <v>18563773</v>
      </c>
      <c r="G34">
        <v>8071145</v>
      </c>
      <c r="H34">
        <v>81536240</v>
      </c>
      <c r="I34">
        <v>0</v>
      </c>
      <c r="J34">
        <v>0</v>
      </c>
      <c r="K34">
        <v>0</v>
      </c>
      <c r="L34">
        <v>0</v>
      </c>
      <c r="M34">
        <v>81536240</v>
      </c>
      <c r="N34">
        <v>385000</v>
      </c>
      <c r="O34">
        <v>287918948</v>
      </c>
      <c r="P34">
        <v>1121000</v>
      </c>
      <c r="Q34">
        <v>25203000</v>
      </c>
      <c r="R34">
        <v>20267000</v>
      </c>
      <c r="S34">
        <v>1256000</v>
      </c>
      <c r="T34">
        <v>47847000</v>
      </c>
      <c r="U34">
        <v>0</v>
      </c>
      <c r="V34">
        <v>0</v>
      </c>
      <c r="W34">
        <v>335765948</v>
      </c>
      <c r="X34">
        <v>0</v>
      </c>
      <c r="Y34">
        <v>14293040</v>
      </c>
      <c r="Z34">
        <v>8015087</v>
      </c>
      <c r="AA34">
        <v>1560000</v>
      </c>
      <c r="AB34">
        <v>280000</v>
      </c>
      <c r="AC34">
        <v>6171250</v>
      </c>
      <c r="AD34">
        <v>0</v>
      </c>
      <c r="AE34">
        <v>30319377</v>
      </c>
      <c r="AF34">
        <v>0</v>
      </c>
      <c r="AG34">
        <v>534164</v>
      </c>
      <c r="AH34">
        <v>448540729</v>
      </c>
      <c r="AI34">
        <v>18563773</v>
      </c>
      <c r="AJ34">
        <v>18563773</v>
      </c>
      <c r="AK34">
        <v>0</v>
      </c>
      <c r="AL34">
        <v>0</v>
      </c>
      <c r="AM34">
        <v>18563773</v>
      </c>
      <c r="AN34">
        <v>3242150</v>
      </c>
      <c r="AO34">
        <v>1829272</v>
      </c>
      <c r="AP34">
        <v>5071422</v>
      </c>
      <c r="AQ34">
        <v>8071145</v>
      </c>
      <c r="AR34">
        <v>8071145</v>
      </c>
      <c r="AS34">
        <v>0</v>
      </c>
      <c r="AT34">
        <v>0</v>
      </c>
      <c r="AU34">
        <v>8071145</v>
      </c>
      <c r="AV34">
        <v>1349910</v>
      </c>
      <c r="AW34">
        <v>770920</v>
      </c>
      <c r="AX34">
        <v>2120830</v>
      </c>
      <c r="AY34">
        <v>14320118</v>
      </c>
      <c r="AZ34">
        <v>246399271</v>
      </c>
      <c r="BA34">
        <v>1324344</v>
      </c>
      <c r="BB34">
        <v>247723615</v>
      </c>
      <c r="BC34">
        <v>38336357</v>
      </c>
      <c r="BD34">
        <v>0</v>
      </c>
      <c r="BE34">
        <v>0</v>
      </c>
      <c r="BF34">
        <v>420210</v>
      </c>
      <c r="BG34">
        <v>390000</v>
      </c>
      <c r="BH34">
        <v>0</v>
      </c>
      <c r="BI34">
        <v>0</v>
      </c>
      <c r="BJ34">
        <v>286870182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617284</v>
      </c>
      <c r="BS34">
        <v>287487466</v>
      </c>
      <c r="BT34">
        <v>86494869</v>
      </c>
      <c r="BU34">
        <v>0</v>
      </c>
      <c r="BV34">
        <v>86494869</v>
      </c>
      <c r="BW34">
        <v>30633899</v>
      </c>
      <c r="BX34">
        <v>0</v>
      </c>
      <c r="BY34">
        <v>30633899</v>
      </c>
      <c r="BZ34">
        <v>13803501</v>
      </c>
      <c r="CA34">
        <v>130932269</v>
      </c>
      <c r="CB34">
        <v>0</v>
      </c>
      <c r="CC34">
        <v>0</v>
      </c>
      <c r="CD34">
        <v>3488023</v>
      </c>
      <c r="CE34">
        <v>0</v>
      </c>
      <c r="CF34">
        <v>3488023</v>
      </c>
      <c r="CG34">
        <v>0</v>
      </c>
      <c r="CH34">
        <v>14113000</v>
      </c>
      <c r="CI34">
        <v>435306</v>
      </c>
      <c r="CJ34">
        <v>450776182</v>
      </c>
      <c r="CK34">
        <v>-2235453</v>
      </c>
      <c r="CL34">
        <v>30633899</v>
      </c>
      <c r="CM34">
        <v>0</v>
      </c>
      <c r="CN34">
        <v>30633899</v>
      </c>
      <c r="CO34">
        <v>30633899</v>
      </c>
      <c r="CP34">
        <v>0</v>
      </c>
      <c r="CQ34">
        <v>13803501</v>
      </c>
      <c r="CR34">
        <v>13803501</v>
      </c>
      <c r="CS34">
        <v>0</v>
      </c>
      <c r="CT34">
        <v>1320000</v>
      </c>
      <c r="CU34">
        <v>1245508</v>
      </c>
      <c r="CV34">
        <v>0</v>
      </c>
      <c r="CW34">
        <v>0</v>
      </c>
      <c r="CX34">
        <v>451106237</v>
      </c>
      <c r="CY34">
        <v>54</v>
      </c>
      <c r="CZ34">
        <v>0</v>
      </c>
      <c r="DA34">
        <v>0</v>
      </c>
      <c r="DB34">
        <v>0</v>
      </c>
      <c r="DC34">
        <v>450776236</v>
      </c>
      <c r="DD34">
        <v>330001</v>
      </c>
      <c r="DE34">
        <v>330001</v>
      </c>
      <c r="DF34">
        <v>0</v>
      </c>
      <c r="DG34">
        <v>5500041</v>
      </c>
      <c r="DH34">
        <v>1320000</v>
      </c>
      <c r="DI34">
        <v>54</v>
      </c>
      <c r="DJ34">
        <v>0</v>
      </c>
      <c r="DK34">
        <v>0</v>
      </c>
      <c r="DL34">
        <v>0</v>
      </c>
      <c r="DM34">
        <v>4180095</v>
      </c>
      <c r="DN34">
        <v>0</v>
      </c>
      <c r="DO34">
        <v>0</v>
      </c>
      <c r="DP34">
        <v>4180095</v>
      </c>
      <c r="DQ34">
        <v>330001</v>
      </c>
      <c r="DR34">
        <v>0</v>
      </c>
      <c r="DS34">
        <v>0</v>
      </c>
      <c r="DT34">
        <v>4510096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4510096</v>
      </c>
      <c r="EA34">
        <v>81809200</v>
      </c>
      <c r="EB34">
        <v>81056250</v>
      </c>
      <c r="EC34">
        <v>0</v>
      </c>
      <c r="ED34">
        <v>0</v>
      </c>
      <c r="EE34">
        <v>752950</v>
      </c>
      <c r="EF34">
        <v>0</v>
      </c>
      <c r="EG34">
        <v>2456329</v>
      </c>
      <c r="EH34">
        <v>479990</v>
      </c>
      <c r="EI34">
        <v>0</v>
      </c>
      <c r="EJ34">
        <v>10700</v>
      </c>
      <c r="EK34">
        <v>1965639</v>
      </c>
      <c r="EL34">
        <v>0</v>
      </c>
      <c r="EM34">
        <v>84265529</v>
      </c>
      <c r="EN34">
        <v>81536240</v>
      </c>
      <c r="EO34">
        <v>0</v>
      </c>
      <c r="EP34">
        <v>10700</v>
      </c>
      <c r="EQ34">
        <v>2718589</v>
      </c>
      <c r="ER34">
        <v>0</v>
      </c>
      <c r="ES34">
        <v>246399271</v>
      </c>
      <c r="ET34">
        <v>246399271</v>
      </c>
      <c r="EU34">
        <v>0</v>
      </c>
      <c r="EV34">
        <v>0</v>
      </c>
      <c r="EW34">
        <v>0</v>
      </c>
      <c r="EX34">
        <v>246399271</v>
      </c>
      <c r="EY34">
        <v>246399271</v>
      </c>
      <c r="EZ34">
        <v>0</v>
      </c>
      <c r="FA34">
        <v>0</v>
      </c>
      <c r="FB34">
        <v>0</v>
      </c>
      <c r="FC34">
        <v>1324344</v>
      </c>
      <c r="FD34">
        <v>1324344</v>
      </c>
      <c r="FE34">
        <v>0</v>
      </c>
      <c r="FF34">
        <v>0</v>
      </c>
      <c r="FG34">
        <v>0</v>
      </c>
      <c r="FH34">
        <v>1324344</v>
      </c>
      <c r="FI34">
        <v>1324344</v>
      </c>
      <c r="FJ34">
        <v>0</v>
      </c>
      <c r="FK34">
        <v>0</v>
      </c>
      <c r="FL34">
        <v>0</v>
      </c>
      <c r="FM34">
        <v>38336357</v>
      </c>
      <c r="FN34">
        <v>38336357</v>
      </c>
      <c r="FO34">
        <v>0</v>
      </c>
      <c r="FP34">
        <v>0</v>
      </c>
      <c r="FQ34">
        <v>0</v>
      </c>
      <c r="FR34">
        <v>0</v>
      </c>
      <c r="FS34">
        <v>0</v>
      </c>
      <c r="FT34">
        <v>0</v>
      </c>
      <c r="FU34">
        <v>0</v>
      </c>
      <c r="FV34">
        <v>0</v>
      </c>
      <c r="FW34">
        <v>0</v>
      </c>
      <c r="FX34">
        <v>0</v>
      </c>
      <c r="FY34">
        <v>0</v>
      </c>
      <c r="FZ34">
        <v>0</v>
      </c>
      <c r="GA34">
        <v>0</v>
      </c>
      <c r="GB34">
        <v>810210</v>
      </c>
      <c r="GC34">
        <v>810210</v>
      </c>
      <c r="GD34">
        <v>0</v>
      </c>
      <c r="GE34">
        <v>0</v>
      </c>
      <c r="GF34">
        <v>0</v>
      </c>
      <c r="GG34">
        <v>662</v>
      </c>
      <c r="GH34">
        <v>0</v>
      </c>
      <c r="GI34">
        <v>24190</v>
      </c>
      <c r="GJ34">
        <v>17040</v>
      </c>
      <c r="GK34">
        <v>251</v>
      </c>
      <c r="GL34">
        <v>0</v>
      </c>
      <c r="GM34">
        <v>8948</v>
      </c>
      <c r="GN34">
        <v>6303</v>
      </c>
      <c r="GO34">
        <v>262</v>
      </c>
      <c r="GP34">
        <v>0</v>
      </c>
      <c r="GQ34">
        <v>15016</v>
      </c>
      <c r="GR34">
        <v>0</v>
      </c>
    </row>
    <row r="35" spans="1:200" x14ac:dyDescent="0.2">
      <c r="A35">
        <v>29</v>
      </c>
      <c r="B35" t="s">
        <v>330</v>
      </c>
      <c r="C35">
        <v>44</v>
      </c>
      <c r="D35" t="s">
        <v>116</v>
      </c>
      <c r="E35">
        <v>13732400</v>
      </c>
      <c r="F35">
        <v>5826700</v>
      </c>
      <c r="G35">
        <v>2369400</v>
      </c>
      <c r="H35">
        <v>21928500</v>
      </c>
      <c r="I35">
        <v>0</v>
      </c>
      <c r="J35">
        <v>0</v>
      </c>
      <c r="K35">
        <v>0</v>
      </c>
      <c r="L35">
        <v>0</v>
      </c>
      <c r="M35">
        <v>21928500</v>
      </c>
      <c r="N35">
        <v>0</v>
      </c>
      <c r="O35">
        <v>81336394</v>
      </c>
      <c r="P35">
        <v>355000</v>
      </c>
      <c r="Q35">
        <v>13539000</v>
      </c>
      <c r="R35">
        <v>5600000</v>
      </c>
      <c r="S35">
        <v>454000</v>
      </c>
      <c r="T35">
        <v>19948000</v>
      </c>
      <c r="U35">
        <v>0</v>
      </c>
      <c r="V35">
        <v>0</v>
      </c>
      <c r="W35">
        <v>101284394</v>
      </c>
      <c r="X35">
        <v>0</v>
      </c>
      <c r="Y35">
        <v>3534425</v>
      </c>
      <c r="Z35">
        <v>2061891</v>
      </c>
      <c r="AA35">
        <v>1867000</v>
      </c>
      <c r="AB35">
        <v>280000</v>
      </c>
      <c r="AC35">
        <v>707000</v>
      </c>
      <c r="AD35">
        <v>0</v>
      </c>
      <c r="AE35">
        <v>8450316</v>
      </c>
      <c r="AF35">
        <v>0</v>
      </c>
      <c r="AG35">
        <v>68947</v>
      </c>
      <c r="AH35">
        <v>131732157</v>
      </c>
      <c r="AI35">
        <v>5826700</v>
      </c>
      <c r="AJ35">
        <v>5826700</v>
      </c>
      <c r="AK35">
        <v>0</v>
      </c>
      <c r="AL35">
        <v>0</v>
      </c>
      <c r="AM35">
        <v>5826700</v>
      </c>
      <c r="AN35">
        <v>1001020</v>
      </c>
      <c r="AO35">
        <v>561629</v>
      </c>
      <c r="AP35">
        <v>1562649</v>
      </c>
      <c r="AQ35">
        <v>2369400</v>
      </c>
      <c r="AR35">
        <v>2369400</v>
      </c>
      <c r="AS35">
        <v>0</v>
      </c>
      <c r="AT35">
        <v>0</v>
      </c>
      <c r="AU35">
        <v>2369400</v>
      </c>
      <c r="AV35">
        <v>259440</v>
      </c>
      <c r="AW35">
        <v>184901</v>
      </c>
      <c r="AX35">
        <v>444341</v>
      </c>
      <c r="AY35">
        <v>4162881</v>
      </c>
      <c r="AZ35">
        <v>70676754</v>
      </c>
      <c r="BA35">
        <v>631460</v>
      </c>
      <c r="BB35">
        <v>71308214</v>
      </c>
      <c r="BC35">
        <v>9524538</v>
      </c>
      <c r="BD35">
        <v>0</v>
      </c>
      <c r="BE35">
        <v>0</v>
      </c>
      <c r="BF35">
        <v>420000</v>
      </c>
      <c r="BG35">
        <v>90000</v>
      </c>
      <c r="BH35">
        <v>0</v>
      </c>
      <c r="BI35">
        <v>0</v>
      </c>
      <c r="BJ35">
        <v>81342752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174902</v>
      </c>
      <c r="BS35">
        <v>81517654</v>
      </c>
      <c r="BT35">
        <v>20553162</v>
      </c>
      <c r="BU35">
        <v>0</v>
      </c>
      <c r="BV35">
        <v>20553162</v>
      </c>
      <c r="BW35">
        <v>7570802</v>
      </c>
      <c r="BX35">
        <v>0</v>
      </c>
      <c r="BY35">
        <v>7570802</v>
      </c>
      <c r="BZ35">
        <v>3432008</v>
      </c>
      <c r="CA35">
        <v>31555972</v>
      </c>
      <c r="CB35">
        <v>0</v>
      </c>
      <c r="CC35">
        <v>0</v>
      </c>
      <c r="CD35">
        <v>827598</v>
      </c>
      <c r="CE35">
        <v>0</v>
      </c>
      <c r="CF35">
        <v>827598</v>
      </c>
      <c r="CG35">
        <v>0</v>
      </c>
      <c r="CH35">
        <v>13419000</v>
      </c>
      <c r="CI35">
        <v>22403</v>
      </c>
      <c r="CJ35">
        <v>131505508</v>
      </c>
      <c r="CK35">
        <v>226649</v>
      </c>
      <c r="CL35">
        <v>7570802</v>
      </c>
      <c r="CM35">
        <v>0</v>
      </c>
      <c r="CN35">
        <v>7570802</v>
      </c>
      <c r="CO35">
        <v>7570802</v>
      </c>
      <c r="CP35">
        <v>0</v>
      </c>
      <c r="CQ35">
        <v>3432008</v>
      </c>
      <c r="CR35">
        <v>3432008</v>
      </c>
      <c r="CS35">
        <v>0</v>
      </c>
      <c r="CT35">
        <v>0</v>
      </c>
      <c r="CU35">
        <v>547501</v>
      </c>
      <c r="CV35">
        <v>0</v>
      </c>
      <c r="CW35">
        <v>0</v>
      </c>
      <c r="CX35">
        <v>132279658</v>
      </c>
      <c r="CY35">
        <v>147</v>
      </c>
      <c r="CZ35">
        <v>0</v>
      </c>
      <c r="DA35">
        <v>0</v>
      </c>
      <c r="DB35">
        <v>0</v>
      </c>
      <c r="DC35">
        <v>131505655</v>
      </c>
      <c r="DD35">
        <v>774003</v>
      </c>
      <c r="DE35">
        <v>774003</v>
      </c>
      <c r="DF35">
        <v>0</v>
      </c>
      <c r="DG35">
        <v>11865192</v>
      </c>
      <c r="DH35">
        <v>0</v>
      </c>
      <c r="DI35">
        <v>147</v>
      </c>
      <c r="DJ35">
        <v>0</v>
      </c>
      <c r="DK35">
        <v>0</v>
      </c>
      <c r="DL35">
        <v>0</v>
      </c>
      <c r="DM35">
        <v>11865339</v>
      </c>
      <c r="DN35">
        <v>0</v>
      </c>
      <c r="DO35">
        <v>0</v>
      </c>
      <c r="DP35">
        <v>11865339</v>
      </c>
      <c r="DQ35">
        <v>774003</v>
      </c>
      <c r="DR35">
        <v>0</v>
      </c>
      <c r="DS35">
        <v>0</v>
      </c>
      <c r="DT35">
        <v>12639342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12639342</v>
      </c>
      <c r="EA35">
        <v>21928500</v>
      </c>
      <c r="EB35">
        <v>21928500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21928500</v>
      </c>
      <c r="EN35">
        <v>21928500</v>
      </c>
      <c r="EO35">
        <v>0</v>
      </c>
      <c r="EP35">
        <v>0</v>
      </c>
      <c r="EQ35">
        <v>0</v>
      </c>
      <c r="ER35">
        <v>0</v>
      </c>
      <c r="ES35">
        <v>70676754</v>
      </c>
      <c r="ET35">
        <v>70676754</v>
      </c>
      <c r="EU35">
        <v>0</v>
      </c>
      <c r="EV35">
        <v>0</v>
      </c>
      <c r="EW35">
        <v>0</v>
      </c>
      <c r="EX35">
        <v>70676754</v>
      </c>
      <c r="EY35">
        <v>70676754</v>
      </c>
      <c r="EZ35">
        <v>0</v>
      </c>
      <c r="FA35">
        <v>0</v>
      </c>
      <c r="FB35">
        <v>0</v>
      </c>
      <c r="FC35">
        <v>631460</v>
      </c>
      <c r="FD35">
        <v>631460</v>
      </c>
      <c r="FE35">
        <v>0</v>
      </c>
      <c r="FF35">
        <v>0</v>
      </c>
      <c r="FG35">
        <v>0</v>
      </c>
      <c r="FH35">
        <v>631460</v>
      </c>
      <c r="FI35">
        <v>631460</v>
      </c>
      <c r="FJ35">
        <v>0</v>
      </c>
      <c r="FK35">
        <v>0</v>
      </c>
      <c r="FL35">
        <v>0</v>
      </c>
      <c r="FM35">
        <v>9524538</v>
      </c>
      <c r="FN35">
        <v>9524538</v>
      </c>
      <c r="FO35">
        <v>0</v>
      </c>
      <c r="FP35">
        <v>0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0</v>
      </c>
      <c r="GA35">
        <v>0</v>
      </c>
      <c r="GB35">
        <v>510000</v>
      </c>
      <c r="GC35">
        <v>510000</v>
      </c>
      <c r="GD35">
        <v>0</v>
      </c>
      <c r="GE35">
        <v>0</v>
      </c>
      <c r="GF35">
        <v>0</v>
      </c>
      <c r="GG35">
        <v>562</v>
      </c>
      <c r="GH35">
        <v>0</v>
      </c>
      <c r="GI35">
        <v>20509</v>
      </c>
      <c r="GJ35">
        <v>14447</v>
      </c>
      <c r="GK35">
        <v>213</v>
      </c>
      <c r="GL35">
        <v>0</v>
      </c>
      <c r="GM35">
        <v>7586</v>
      </c>
      <c r="GN35">
        <v>5344</v>
      </c>
      <c r="GO35">
        <v>222</v>
      </c>
      <c r="GP35">
        <v>0</v>
      </c>
      <c r="GQ35">
        <v>12731</v>
      </c>
      <c r="GR35">
        <v>0</v>
      </c>
    </row>
    <row r="36" spans="1:200" x14ac:dyDescent="0.2">
      <c r="A36">
        <v>29</v>
      </c>
      <c r="B36" t="s">
        <v>330</v>
      </c>
      <c r="C36">
        <v>45</v>
      </c>
      <c r="D36" t="s">
        <v>117</v>
      </c>
      <c r="E36">
        <v>7113047</v>
      </c>
      <c r="F36">
        <v>2842855</v>
      </c>
      <c r="G36">
        <v>1053598</v>
      </c>
      <c r="H36">
        <v>11009500</v>
      </c>
      <c r="I36">
        <v>0</v>
      </c>
      <c r="J36">
        <v>0</v>
      </c>
      <c r="K36">
        <v>0</v>
      </c>
      <c r="L36">
        <v>0</v>
      </c>
      <c r="M36">
        <v>11009500</v>
      </c>
      <c r="N36">
        <v>0</v>
      </c>
      <c r="O36">
        <v>41288360</v>
      </c>
      <c r="P36">
        <v>151000</v>
      </c>
      <c r="Q36">
        <v>21176000</v>
      </c>
      <c r="R36">
        <v>2410000</v>
      </c>
      <c r="S36">
        <v>236000</v>
      </c>
      <c r="T36">
        <v>23973000</v>
      </c>
      <c r="U36">
        <v>0</v>
      </c>
      <c r="V36">
        <v>0</v>
      </c>
      <c r="W36">
        <v>65261360</v>
      </c>
      <c r="X36">
        <v>0</v>
      </c>
      <c r="Y36">
        <v>2174570</v>
      </c>
      <c r="Z36">
        <v>1085546</v>
      </c>
      <c r="AA36">
        <v>500884</v>
      </c>
      <c r="AB36">
        <v>280000</v>
      </c>
      <c r="AC36">
        <v>208000</v>
      </c>
      <c r="AD36">
        <v>0</v>
      </c>
      <c r="AE36">
        <v>4249000</v>
      </c>
      <c r="AF36">
        <v>0</v>
      </c>
      <c r="AG36">
        <v>130258</v>
      </c>
      <c r="AH36">
        <v>80650118</v>
      </c>
      <c r="AI36">
        <v>2842855</v>
      </c>
      <c r="AJ36">
        <v>2842855</v>
      </c>
      <c r="AK36">
        <v>0</v>
      </c>
      <c r="AL36">
        <v>0</v>
      </c>
      <c r="AM36">
        <v>2842855</v>
      </c>
      <c r="AN36">
        <v>547990</v>
      </c>
      <c r="AO36">
        <v>281318</v>
      </c>
      <c r="AP36">
        <v>829308</v>
      </c>
      <c r="AQ36">
        <v>1053598</v>
      </c>
      <c r="AR36">
        <v>1053598</v>
      </c>
      <c r="AS36">
        <v>0</v>
      </c>
      <c r="AT36">
        <v>0</v>
      </c>
      <c r="AU36">
        <v>1053598</v>
      </c>
      <c r="AV36">
        <v>222720</v>
      </c>
      <c r="AW36">
        <v>100061</v>
      </c>
      <c r="AX36">
        <v>322781</v>
      </c>
      <c r="AY36">
        <v>2619305</v>
      </c>
      <c r="AZ36">
        <v>35706240</v>
      </c>
      <c r="BA36">
        <v>42804</v>
      </c>
      <c r="BB36">
        <v>35749044</v>
      </c>
      <c r="BC36">
        <v>5222557</v>
      </c>
      <c r="BD36">
        <v>1763</v>
      </c>
      <c r="BE36">
        <v>0</v>
      </c>
      <c r="BF36">
        <v>420000</v>
      </c>
      <c r="BG36">
        <v>30000</v>
      </c>
      <c r="BH36">
        <v>0</v>
      </c>
      <c r="BI36">
        <v>0</v>
      </c>
      <c r="BJ36">
        <v>41423364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89917</v>
      </c>
      <c r="BS36">
        <v>41513281</v>
      </c>
      <c r="BT36">
        <v>10802639</v>
      </c>
      <c r="BU36">
        <v>0</v>
      </c>
      <c r="BV36">
        <v>10802639</v>
      </c>
      <c r="BW36">
        <v>4051976</v>
      </c>
      <c r="BX36">
        <v>0</v>
      </c>
      <c r="BY36">
        <v>4051976</v>
      </c>
      <c r="BZ36">
        <v>1566846</v>
      </c>
      <c r="CA36">
        <v>16421461</v>
      </c>
      <c r="CB36">
        <v>0</v>
      </c>
      <c r="CC36">
        <v>457026</v>
      </c>
      <c r="CD36">
        <v>0</v>
      </c>
      <c r="CE36">
        <v>0</v>
      </c>
      <c r="CF36">
        <v>457026</v>
      </c>
      <c r="CG36">
        <v>18000</v>
      </c>
      <c r="CH36">
        <v>20174000</v>
      </c>
      <c r="CI36">
        <v>6903</v>
      </c>
      <c r="CJ36">
        <v>81209976</v>
      </c>
      <c r="CK36">
        <v>-559858</v>
      </c>
      <c r="CL36">
        <v>4051976</v>
      </c>
      <c r="CM36">
        <v>0</v>
      </c>
      <c r="CN36">
        <v>4051976</v>
      </c>
      <c r="CO36">
        <v>4051976</v>
      </c>
      <c r="CP36">
        <v>0</v>
      </c>
      <c r="CQ36">
        <v>1566846</v>
      </c>
      <c r="CR36">
        <v>1566846</v>
      </c>
      <c r="CS36">
        <v>0</v>
      </c>
      <c r="CT36">
        <v>0</v>
      </c>
      <c r="CU36">
        <v>3120553</v>
      </c>
      <c r="CV36">
        <v>0</v>
      </c>
      <c r="CW36">
        <v>0</v>
      </c>
      <c r="CX36">
        <v>83770671</v>
      </c>
      <c r="CY36">
        <v>1000</v>
      </c>
      <c r="CZ36">
        <v>0</v>
      </c>
      <c r="DA36">
        <v>0</v>
      </c>
      <c r="DB36">
        <v>0</v>
      </c>
      <c r="DC36">
        <v>81210976</v>
      </c>
      <c r="DD36">
        <v>2559695</v>
      </c>
      <c r="DE36">
        <v>2559695</v>
      </c>
      <c r="DF36">
        <v>0</v>
      </c>
      <c r="DG36">
        <v>8001000</v>
      </c>
      <c r="DH36">
        <v>0</v>
      </c>
      <c r="DI36">
        <v>1000</v>
      </c>
      <c r="DJ36">
        <v>0</v>
      </c>
      <c r="DK36">
        <v>0</v>
      </c>
      <c r="DL36">
        <v>0</v>
      </c>
      <c r="DM36">
        <v>8002000</v>
      </c>
      <c r="DN36">
        <v>0</v>
      </c>
      <c r="DO36">
        <v>0</v>
      </c>
      <c r="DP36">
        <v>8002000</v>
      </c>
      <c r="DQ36">
        <v>2559695</v>
      </c>
      <c r="DR36">
        <v>0</v>
      </c>
      <c r="DS36">
        <v>0</v>
      </c>
      <c r="DT36">
        <v>10561695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10561695</v>
      </c>
      <c r="EA36">
        <v>10833200</v>
      </c>
      <c r="EB36">
        <v>10383400</v>
      </c>
      <c r="EC36">
        <v>0</v>
      </c>
      <c r="ED36">
        <v>0</v>
      </c>
      <c r="EE36">
        <v>449800</v>
      </c>
      <c r="EF36">
        <v>0</v>
      </c>
      <c r="EG36">
        <v>2249355</v>
      </c>
      <c r="EH36">
        <v>626100</v>
      </c>
      <c r="EI36">
        <v>0</v>
      </c>
      <c r="EJ36">
        <v>788155</v>
      </c>
      <c r="EK36">
        <v>835100</v>
      </c>
      <c r="EL36">
        <v>0</v>
      </c>
      <c r="EM36">
        <v>13082555</v>
      </c>
      <c r="EN36">
        <v>11009500</v>
      </c>
      <c r="EO36">
        <v>0</v>
      </c>
      <c r="EP36">
        <v>788155</v>
      </c>
      <c r="EQ36">
        <v>1284900</v>
      </c>
      <c r="ER36">
        <v>0</v>
      </c>
      <c r="ES36">
        <v>35706240</v>
      </c>
      <c r="ET36">
        <v>35706240</v>
      </c>
      <c r="EU36">
        <v>0</v>
      </c>
      <c r="EV36">
        <v>0</v>
      </c>
      <c r="EW36">
        <v>0</v>
      </c>
      <c r="EX36">
        <v>35706240</v>
      </c>
      <c r="EY36">
        <v>35706240</v>
      </c>
      <c r="EZ36">
        <v>0</v>
      </c>
      <c r="FA36">
        <v>0</v>
      </c>
      <c r="FB36">
        <v>0</v>
      </c>
      <c r="FC36">
        <v>42804</v>
      </c>
      <c r="FD36">
        <v>42804</v>
      </c>
      <c r="FE36">
        <v>0</v>
      </c>
      <c r="FF36">
        <v>0</v>
      </c>
      <c r="FG36">
        <v>0</v>
      </c>
      <c r="FH36">
        <v>42804</v>
      </c>
      <c r="FI36">
        <v>42804</v>
      </c>
      <c r="FJ36">
        <v>0</v>
      </c>
      <c r="FK36">
        <v>0</v>
      </c>
      <c r="FL36">
        <v>0</v>
      </c>
      <c r="FM36">
        <v>5222557</v>
      </c>
      <c r="FN36">
        <v>5222557</v>
      </c>
      <c r="FO36">
        <v>0</v>
      </c>
      <c r="FP36">
        <v>0</v>
      </c>
      <c r="FQ36">
        <v>0</v>
      </c>
      <c r="FR36">
        <v>1763</v>
      </c>
      <c r="FS36">
        <v>1763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450000</v>
      </c>
      <c r="GC36">
        <v>450000</v>
      </c>
      <c r="GD36">
        <v>0</v>
      </c>
      <c r="GE36">
        <v>0</v>
      </c>
      <c r="GF36">
        <v>0</v>
      </c>
      <c r="GG36">
        <v>700</v>
      </c>
      <c r="GH36">
        <v>0</v>
      </c>
      <c r="GI36">
        <v>25569</v>
      </c>
      <c r="GJ36">
        <v>18011</v>
      </c>
      <c r="GK36">
        <v>265</v>
      </c>
      <c r="GL36">
        <v>0</v>
      </c>
      <c r="GM36">
        <v>9458</v>
      </c>
      <c r="GN36">
        <v>6662</v>
      </c>
      <c r="GO36">
        <v>277</v>
      </c>
      <c r="GP36">
        <v>0</v>
      </c>
      <c r="GQ36">
        <v>15872</v>
      </c>
      <c r="GR36">
        <v>0</v>
      </c>
    </row>
    <row r="37" spans="1:200" x14ac:dyDescent="0.2">
      <c r="A37">
        <v>29</v>
      </c>
      <c r="B37" t="s">
        <v>330</v>
      </c>
      <c r="C37">
        <v>46</v>
      </c>
      <c r="D37" t="s">
        <v>118</v>
      </c>
      <c r="E37">
        <v>23444089</v>
      </c>
      <c r="F37">
        <v>9358052</v>
      </c>
      <c r="G37">
        <v>3076111</v>
      </c>
      <c r="H37">
        <v>35878252</v>
      </c>
      <c r="I37">
        <v>0</v>
      </c>
      <c r="J37">
        <v>0</v>
      </c>
      <c r="K37">
        <v>0</v>
      </c>
      <c r="L37">
        <v>0</v>
      </c>
      <c r="M37">
        <v>35878252</v>
      </c>
      <c r="N37">
        <v>0</v>
      </c>
      <c r="O37">
        <v>122846483</v>
      </c>
      <c r="P37">
        <v>495000</v>
      </c>
      <c r="Q37">
        <v>21217000</v>
      </c>
      <c r="R37">
        <v>7291000</v>
      </c>
      <c r="S37">
        <v>486000</v>
      </c>
      <c r="T37">
        <v>29489000</v>
      </c>
      <c r="U37">
        <v>0</v>
      </c>
      <c r="V37">
        <v>0</v>
      </c>
      <c r="W37">
        <v>152335483</v>
      </c>
      <c r="X37">
        <v>0</v>
      </c>
      <c r="Y37">
        <v>7398575</v>
      </c>
      <c r="Z37">
        <v>3977239</v>
      </c>
      <c r="AA37">
        <v>0</v>
      </c>
      <c r="AB37">
        <v>0</v>
      </c>
      <c r="AC37">
        <v>2553000</v>
      </c>
      <c r="AD37">
        <v>0</v>
      </c>
      <c r="AE37">
        <v>13928814</v>
      </c>
      <c r="AF37">
        <v>0</v>
      </c>
      <c r="AG37">
        <v>519566</v>
      </c>
      <c r="AH37">
        <v>202662115</v>
      </c>
      <c r="AI37">
        <v>9358052</v>
      </c>
      <c r="AJ37">
        <v>9358052</v>
      </c>
      <c r="AK37">
        <v>0</v>
      </c>
      <c r="AL37">
        <v>0</v>
      </c>
      <c r="AM37">
        <v>9358052</v>
      </c>
      <c r="AN37">
        <v>1827525</v>
      </c>
      <c r="AO37">
        <v>1036002</v>
      </c>
      <c r="AP37">
        <v>2863527</v>
      </c>
      <c r="AQ37">
        <v>3076111</v>
      </c>
      <c r="AR37">
        <v>3076111</v>
      </c>
      <c r="AS37">
        <v>0</v>
      </c>
      <c r="AT37">
        <v>0</v>
      </c>
      <c r="AU37">
        <v>3076111</v>
      </c>
      <c r="AV37">
        <v>623900</v>
      </c>
      <c r="AW37">
        <v>317176</v>
      </c>
      <c r="AX37">
        <v>941076</v>
      </c>
      <c r="AY37">
        <v>4548934</v>
      </c>
      <c r="AZ37">
        <v>107418306</v>
      </c>
      <c r="BA37">
        <v>570616</v>
      </c>
      <c r="BB37">
        <v>107988922</v>
      </c>
      <c r="BC37">
        <v>14421894</v>
      </c>
      <c r="BD37">
        <v>0</v>
      </c>
      <c r="BE37">
        <v>0</v>
      </c>
      <c r="BF37">
        <v>0</v>
      </c>
      <c r="BG37">
        <v>90000</v>
      </c>
      <c r="BH37">
        <v>0</v>
      </c>
      <c r="BI37">
        <v>0</v>
      </c>
      <c r="BJ37">
        <v>122500816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279682</v>
      </c>
      <c r="BS37">
        <v>122780498</v>
      </c>
      <c r="BT37">
        <v>34843172</v>
      </c>
      <c r="BU37">
        <v>72961</v>
      </c>
      <c r="BV37">
        <v>34916133</v>
      </c>
      <c r="BW37">
        <v>12266511</v>
      </c>
      <c r="BX37">
        <v>0</v>
      </c>
      <c r="BY37">
        <v>12266511</v>
      </c>
      <c r="BZ37">
        <v>4227732</v>
      </c>
      <c r="CA37">
        <v>51410376</v>
      </c>
      <c r="CB37">
        <v>0</v>
      </c>
      <c r="CC37">
        <v>0</v>
      </c>
      <c r="CD37">
        <v>1037849</v>
      </c>
      <c r="CE37">
        <v>0</v>
      </c>
      <c r="CF37">
        <v>1037849</v>
      </c>
      <c r="CG37">
        <v>0</v>
      </c>
      <c r="CH37">
        <v>20795000</v>
      </c>
      <c r="CI37">
        <v>289553</v>
      </c>
      <c r="CJ37">
        <v>200862210</v>
      </c>
      <c r="CK37">
        <v>1799905</v>
      </c>
      <c r="CL37">
        <v>12266511</v>
      </c>
      <c r="CM37">
        <v>0</v>
      </c>
      <c r="CN37">
        <v>12266511</v>
      </c>
      <c r="CO37">
        <v>12266511</v>
      </c>
      <c r="CP37">
        <v>0</v>
      </c>
      <c r="CQ37">
        <v>4227732</v>
      </c>
      <c r="CR37">
        <v>4227732</v>
      </c>
      <c r="CS37">
        <v>0</v>
      </c>
      <c r="CT37">
        <v>0</v>
      </c>
      <c r="CU37">
        <v>14721564</v>
      </c>
      <c r="CV37">
        <v>0</v>
      </c>
      <c r="CW37">
        <v>0</v>
      </c>
      <c r="CX37">
        <v>217383679</v>
      </c>
      <c r="CY37">
        <v>265000</v>
      </c>
      <c r="CZ37">
        <v>0</v>
      </c>
      <c r="DA37">
        <v>0</v>
      </c>
      <c r="DB37">
        <v>0</v>
      </c>
      <c r="DC37">
        <v>201127210</v>
      </c>
      <c r="DD37">
        <v>16256469</v>
      </c>
      <c r="DE37">
        <v>16256469</v>
      </c>
      <c r="DF37">
        <v>0</v>
      </c>
      <c r="DG37">
        <v>43753000</v>
      </c>
      <c r="DH37">
        <v>0</v>
      </c>
      <c r="DI37">
        <v>265000</v>
      </c>
      <c r="DJ37">
        <v>0</v>
      </c>
      <c r="DK37">
        <v>0</v>
      </c>
      <c r="DL37">
        <v>0</v>
      </c>
      <c r="DM37">
        <v>44018000</v>
      </c>
      <c r="DN37">
        <v>0</v>
      </c>
      <c r="DO37">
        <v>0</v>
      </c>
      <c r="DP37">
        <v>44018000</v>
      </c>
      <c r="DQ37">
        <v>16256469</v>
      </c>
      <c r="DR37">
        <v>0</v>
      </c>
      <c r="DS37">
        <v>0</v>
      </c>
      <c r="DT37">
        <v>60274469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60274469</v>
      </c>
      <c r="EA37">
        <v>35996400</v>
      </c>
      <c r="EB37">
        <v>35499500</v>
      </c>
      <c r="EC37">
        <v>0</v>
      </c>
      <c r="ED37">
        <v>0</v>
      </c>
      <c r="EE37">
        <v>496900</v>
      </c>
      <c r="EF37">
        <v>0</v>
      </c>
      <c r="EG37">
        <v>2869337</v>
      </c>
      <c r="EH37">
        <v>378752</v>
      </c>
      <c r="EI37">
        <v>0</v>
      </c>
      <c r="EJ37">
        <v>16900</v>
      </c>
      <c r="EK37">
        <v>2473685</v>
      </c>
      <c r="EL37">
        <v>0</v>
      </c>
      <c r="EM37">
        <v>38865737</v>
      </c>
      <c r="EN37">
        <v>35878252</v>
      </c>
      <c r="EO37">
        <v>0</v>
      </c>
      <c r="EP37">
        <v>16900</v>
      </c>
      <c r="EQ37">
        <v>2970585</v>
      </c>
      <c r="ER37">
        <v>0</v>
      </c>
      <c r="ES37">
        <v>107418306</v>
      </c>
      <c r="ET37">
        <v>107418306</v>
      </c>
      <c r="EU37">
        <v>0</v>
      </c>
      <c r="EV37">
        <v>0</v>
      </c>
      <c r="EW37">
        <v>0</v>
      </c>
      <c r="EX37">
        <v>107418306</v>
      </c>
      <c r="EY37">
        <v>107418306</v>
      </c>
      <c r="EZ37">
        <v>0</v>
      </c>
      <c r="FA37">
        <v>0</v>
      </c>
      <c r="FB37">
        <v>0</v>
      </c>
      <c r="FC37">
        <v>570616</v>
      </c>
      <c r="FD37">
        <v>570616</v>
      </c>
      <c r="FE37">
        <v>0</v>
      </c>
      <c r="FF37">
        <v>0</v>
      </c>
      <c r="FG37">
        <v>0</v>
      </c>
      <c r="FH37">
        <v>570616</v>
      </c>
      <c r="FI37">
        <v>570616</v>
      </c>
      <c r="FJ37">
        <v>0</v>
      </c>
      <c r="FK37">
        <v>0</v>
      </c>
      <c r="FL37">
        <v>0</v>
      </c>
      <c r="FM37">
        <v>14421894</v>
      </c>
      <c r="FN37">
        <v>14421894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90000</v>
      </c>
      <c r="GC37">
        <v>90000</v>
      </c>
      <c r="GD37">
        <v>0</v>
      </c>
      <c r="GE37">
        <v>0</v>
      </c>
      <c r="GF37">
        <v>0</v>
      </c>
      <c r="GG37">
        <v>700</v>
      </c>
      <c r="GH37">
        <v>0</v>
      </c>
      <c r="GI37">
        <v>25569</v>
      </c>
      <c r="GJ37">
        <v>18011</v>
      </c>
      <c r="GK37">
        <v>265</v>
      </c>
      <c r="GL37">
        <v>0</v>
      </c>
      <c r="GM37">
        <v>9458</v>
      </c>
      <c r="GN37">
        <v>6662</v>
      </c>
      <c r="GO37">
        <v>277</v>
      </c>
      <c r="GP37">
        <v>0</v>
      </c>
      <c r="GQ37">
        <v>15872</v>
      </c>
      <c r="GR37">
        <v>0</v>
      </c>
    </row>
    <row r="38" spans="1:200" x14ac:dyDescent="0.2">
      <c r="A38">
        <v>29</v>
      </c>
      <c r="B38" t="s">
        <v>330</v>
      </c>
      <c r="C38">
        <v>47</v>
      </c>
      <c r="D38" t="s">
        <v>119</v>
      </c>
      <c r="E38">
        <v>30229112</v>
      </c>
      <c r="F38">
        <v>12073211</v>
      </c>
      <c r="G38">
        <v>3835097</v>
      </c>
      <c r="H38">
        <v>46137420</v>
      </c>
      <c r="I38">
        <v>0</v>
      </c>
      <c r="J38">
        <v>0</v>
      </c>
      <c r="K38">
        <v>0</v>
      </c>
      <c r="L38">
        <v>0</v>
      </c>
      <c r="M38">
        <v>46137420</v>
      </c>
      <c r="N38">
        <v>143000</v>
      </c>
      <c r="O38">
        <v>226542027</v>
      </c>
      <c r="P38">
        <v>708000</v>
      </c>
      <c r="Q38">
        <v>12167000</v>
      </c>
      <c r="R38">
        <v>10548000</v>
      </c>
      <c r="S38">
        <v>508000</v>
      </c>
      <c r="T38">
        <v>23931000</v>
      </c>
      <c r="U38">
        <v>0</v>
      </c>
      <c r="V38">
        <v>0</v>
      </c>
      <c r="W38">
        <v>250473027</v>
      </c>
      <c r="X38">
        <v>0</v>
      </c>
      <c r="Y38">
        <v>10084061</v>
      </c>
      <c r="Z38">
        <v>5048967</v>
      </c>
      <c r="AA38">
        <v>0</v>
      </c>
      <c r="AB38">
        <v>0</v>
      </c>
      <c r="AC38">
        <v>3417000</v>
      </c>
      <c r="AD38">
        <v>0</v>
      </c>
      <c r="AE38">
        <v>18550028</v>
      </c>
      <c r="AF38">
        <v>0</v>
      </c>
      <c r="AG38">
        <v>21812</v>
      </c>
      <c r="AH38">
        <v>315325287</v>
      </c>
      <c r="AI38">
        <v>12073211</v>
      </c>
      <c r="AJ38">
        <v>12073211</v>
      </c>
      <c r="AK38">
        <v>0</v>
      </c>
      <c r="AL38">
        <v>0</v>
      </c>
      <c r="AM38">
        <v>12073211</v>
      </c>
      <c r="AN38">
        <v>2734418</v>
      </c>
      <c r="AO38">
        <v>1347425</v>
      </c>
      <c r="AP38">
        <v>4081843</v>
      </c>
      <c r="AQ38">
        <v>3835097</v>
      </c>
      <c r="AR38">
        <v>3835097</v>
      </c>
      <c r="AS38">
        <v>0</v>
      </c>
      <c r="AT38">
        <v>0</v>
      </c>
      <c r="AU38">
        <v>3835097</v>
      </c>
      <c r="AV38">
        <v>732600</v>
      </c>
      <c r="AW38">
        <v>359221</v>
      </c>
      <c r="AX38">
        <v>1091821</v>
      </c>
      <c r="AY38">
        <v>14466390</v>
      </c>
      <c r="AZ38">
        <v>188653806</v>
      </c>
      <c r="BA38">
        <v>1635456</v>
      </c>
      <c r="BB38">
        <v>190289262</v>
      </c>
      <c r="BC38">
        <v>35660017</v>
      </c>
      <c r="BD38">
        <v>0</v>
      </c>
      <c r="BE38">
        <v>0</v>
      </c>
      <c r="BF38">
        <v>0</v>
      </c>
      <c r="BG38">
        <v>60000</v>
      </c>
      <c r="BH38">
        <v>0</v>
      </c>
      <c r="BI38">
        <v>0</v>
      </c>
      <c r="BJ38">
        <v>226009279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409100</v>
      </c>
      <c r="BS38">
        <v>226418379</v>
      </c>
      <c r="BT38">
        <v>49865072</v>
      </c>
      <c r="BU38">
        <v>0</v>
      </c>
      <c r="BV38">
        <v>49865072</v>
      </c>
      <c r="BW38">
        <v>17656082</v>
      </c>
      <c r="BX38">
        <v>0</v>
      </c>
      <c r="BY38">
        <v>17656082</v>
      </c>
      <c r="BZ38">
        <v>5383255</v>
      </c>
      <c r="CA38">
        <v>72904409</v>
      </c>
      <c r="CB38">
        <v>0</v>
      </c>
      <c r="CC38">
        <v>0</v>
      </c>
      <c r="CD38">
        <v>2225131</v>
      </c>
      <c r="CE38">
        <v>0</v>
      </c>
      <c r="CF38">
        <v>2225131</v>
      </c>
      <c r="CG38">
        <v>58000</v>
      </c>
      <c r="CH38">
        <v>0</v>
      </c>
      <c r="CI38">
        <v>615000</v>
      </c>
      <c r="CJ38">
        <v>316687309</v>
      </c>
      <c r="CK38">
        <v>-1362022</v>
      </c>
      <c r="CL38">
        <v>17656082</v>
      </c>
      <c r="CM38">
        <v>0</v>
      </c>
      <c r="CN38">
        <v>17656082</v>
      </c>
      <c r="CO38">
        <v>17656082</v>
      </c>
      <c r="CP38">
        <v>0</v>
      </c>
      <c r="CQ38">
        <v>5383255</v>
      </c>
      <c r="CR38">
        <v>5383255</v>
      </c>
      <c r="CS38">
        <v>0</v>
      </c>
      <c r="CT38">
        <v>0</v>
      </c>
      <c r="CU38">
        <v>73181613</v>
      </c>
      <c r="CV38">
        <v>0</v>
      </c>
      <c r="CW38">
        <v>0</v>
      </c>
      <c r="CX38">
        <v>388506900</v>
      </c>
      <c r="CY38">
        <v>4812</v>
      </c>
      <c r="CZ38">
        <v>0</v>
      </c>
      <c r="DA38">
        <v>0</v>
      </c>
      <c r="DB38">
        <v>0</v>
      </c>
      <c r="DC38">
        <v>316692121</v>
      </c>
      <c r="DD38">
        <v>71814779</v>
      </c>
      <c r="DE38">
        <v>71814779</v>
      </c>
      <c r="DF38">
        <v>0</v>
      </c>
      <c r="DG38">
        <v>82420157</v>
      </c>
      <c r="DH38">
        <v>0</v>
      </c>
      <c r="DI38">
        <v>4812</v>
      </c>
      <c r="DJ38">
        <v>0</v>
      </c>
      <c r="DK38">
        <v>0</v>
      </c>
      <c r="DL38">
        <v>0</v>
      </c>
      <c r="DM38">
        <v>82424969</v>
      </c>
      <c r="DN38">
        <v>0</v>
      </c>
      <c r="DO38">
        <v>0</v>
      </c>
      <c r="DP38">
        <v>82424969</v>
      </c>
      <c r="DQ38">
        <v>71814779</v>
      </c>
      <c r="DR38">
        <v>0</v>
      </c>
      <c r="DS38">
        <v>0</v>
      </c>
      <c r="DT38">
        <v>154239748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154239748</v>
      </c>
      <c r="EA38">
        <v>46171200</v>
      </c>
      <c r="EB38">
        <v>45966000</v>
      </c>
      <c r="EC38">
        <v>0</v>
      </c>
      <c r="ED38">
        <v>0</v>
      </c>
      <c r="EE38">
        <v>205200</v>
      </c>
      <c r="EF38">
        <v>0</v>
      </c>
      <c r="EG38">
        <v>1444920</v>
      </c>
      <c r="EH38">
        <v>171420</v>
      </c>
      <c r="EI38">
        <v>0</v>
      </c>
      <c r="EJ38">
        <v>13900</v>
      </c>
      <c r="EK38">
        <v>1259600</v>
      </c>
      <c r="EL38">
        <v>0</v>
      </c>
      <c r="EM38">
        <v>47616120</v>
      </c>
      <c r="EN38">
        <v>46137420</v>
      </c>
      <c r="EO38">
        <v>0</v>
      </c>
      <c r="EP38">
        <v>13900</v>
      </c>
      <c r="EQ38">
        <v>1464800</v>
      </c>
      <c r="ER38">
        <v>0</v>
      </c>
      <c r="ES38">
        <v>188653806</v>
      </c>
      <c r="ET38">
        <v>188653806</v>
      </c>
      <c r="EU38">
        <v>0</v>
      </c>
      <c r="EV38">
        <v>0</v>
      </c>
      <c r="EW38">
        <v>0</v>
      </c>
      <c r="EX38">
        <v>188653806</v>
      </c>
      <c r="EY38">
        <v>188653806</v>
      </c>
      <c r="EZ38">
        <v>0</v>
      </c>
      <c r="FA38">
        <v>0</v>
      </c>
      <c r="FB38">
        <v>0</v>
      </c>
      <c r="FC38">
        <v>1635456</v>
      </c>
      <c r="FD38">
        <v>1635456</v>
      </c>
      <c r="FE38">
        <v>0</v>
      </c>
      <c r="FF38">
        <v>0</v>
      </c>
      <c r="FG38">
        <v>0</v>
      </c>
      <c r="FH38">
        <v>1635456</v>
      </c>
      <c r="FI38">
        <v>1635456</v>
      </c>
      <c r="FJ38">
        <v>0</v>
      </c>
      <c r="FK38">
        <v>0</v>
      </c>
      <c r="FL38">
        <v>0</v>
      </c>
      <c r="FM38">
        <v>35660017</v>
      </c>
      <c r="FN38">
        <v>35660017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0</v>
      </c>
      <c r="GB38">
        <v>60000</v>
      </c>
      <c r="GC38">
        <v>60000</v>
      </c>
      <c r="GD38">
        <v>0</v>
      </c>
      <c r="GE38">
        <v>0</v>
      </c>
      <c r="GF38">
        <v>0</v>
      </c>
      <c r="GG38">
        <v>691</v>
      </c>
      <c r="GH38">
        <v>0</v>
      </c>
      <c r="GI38">
        <v>25237</v>
      </c>
      <c r="GJ38">
        <v>17777</v>
      </c>
      <c r="GK38">
        <v>262</v>
      </c>
      <c r="GL38">
        <v>0</v>
      </c>
      <c r="GM38">
        <v>9335</v>
      </c>
      <c r="GN38">
        <v>6576</v>
      </c>
      <c r="GO38">
        <v>273</v>
      </c>
      <c r="GP38">
        <v>0</v>
      </c>
      <c r="GQ38">
        <v>15666</v>
      </c>
      <c r="GR38">
        <v>0</v>
      </c>
    </row>
    <row r="39" spans="1:200" x14ac:dyDescent="0.2">
      <c r="A39">
        <v>29</v>
      </c>
      <c r="B39" t="s">
        <v>330</v>
      </c>
      <c r="C39">
        <v>50</v>
      </c>
      <c r="D39" t="s">
        <v>120</v>
      </c>
      <c r="E39">
        <v>492720884</v>
      </c>
      <c r="F39">
        <v>158833206</v>
      </c>
      <c r="G39">
        <v>65325835</v>
      </c>
      <c r="H39">
        <v>716879925</v>
      </c>
      <c r="I39">
        <v>198743</v>
      </c>
      <c r="J39">
        <v>46839</v>
      </c>
      <c r="K39">
        <v>55199</v>
      </c>
      <c r="L39">
        <v>300781</v>
      </c>
      <c r="M39">
        <v>717180706</v>
      </c>
      <c r="N39">
        <v>1328000</v>
      </c>
      <c r="O39">
        <v>2598278413</v>
      </c>
      <c r="P39">
        <v>14070000</v>
      </c>
      <c r="Q39">
        <v>18805000</v>
      </c>
      <c r="R39">
        <v>166759000</v>
      </c>
      <c r="S39">
        <v>8052000</v>
      </c>
      <c r="T39">
        <v>207686000</v>
      </c>
      <c r="U39">
        <v>0</v>
      </c>
      <c r="V39">
        <v>0</v>
      </c>
      <c r="W39">
        <v>2805964413</v>
      </c>
      <c r="X39">
        <v>0</v>
      </c>
      <c r="Y39">
        <v>136668627</v>
      </c>
      <c r="Z39">
        <v>76181706</v>
      </c>
      <c r="AA39">
        <v>11637457</v>
      </c>
      <c r="AB39">
        <v>6160000</v>
      </c>
      <c r="AC39">
        <v>24491000</v>
      </c>
      <c r="AD39">
        <v>0</v>
      </c>
      <c r="AE39">
        <v>255138790</v>
      </c>
      <c r="AF39">
        <v>0</v>
      </c>
      <c r="AG39">
        <v>19497861</v>
      </c>
      <c r="AH39">
        <v>3799109770</v>
      </c>
      <c r="AI39">
        <v>158833206</v>
      </c>
      <c r="AJ39">
        <v>158833206</v>
      </c>
      <c r="AK39">
        <v>46839</v>
      </c>
      <c r="AL39">
        <v>46839</v>
      </c>
      <c r="AM39">
        <v>158880045</v>
      </c>
      <c r="AN39">
        <v>31845275</v>
      </c>
      <c r="AO39">
        <v>17190719</v>
      </c>
      <c r="AP39">
        <v>49035994</v>
      </c>
      <c r="AQ39">
        <v>65325835</v>
      </c>
      <c r="AR39">
        <v>65325835</v>
      </c>
      <c r="AS39">
        <v>55199</v>
      </c>
      <c r="AT39">
        <v>55199</v>
      </c>
      <c r="AU39">
        <v>65381034</v>
      </c>
      <c r="AV39">
        <v>12134880</v>
      </c>
      <c r="AW39">
        <v>6638940</v>
      </c>
      <c r="AX39">
        <v>18773820</v>
      </c>
      <c r="AY39">
        <v>20163431</v>
      </c>
      <c r="AZ39">
        <v>2234269643</v>
      </c>
      <c r="BA39">
        <v>29249991</v>
      </c>
      <c r="BB39">
        <v>2263519634</v>
      </c>
      <c r="BC39">
        <v>321962692</v>
      </c>
      <c r="BD39">
        <v>203464</v>
      </c>
      <c r="BE39">
        <v>80730</v>
      </c>
      <c r="BF39">
        <v>9240000</v>
      </c>
      <c r="BG39">
        <v>1200000</v>
      </c>
      <c r="BH39">
        <v>0</v>
      </c>
      <c r="BI39">
        <v>60759</v>
      </c>
      <c r="BJ39">
        <v>2596267279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7698004</v>
      </c>
      <c r="BS39">
        <v>2603965283</v>
      </c>
      <c r="BT39">
        <v>735663418</v>
      </c>
      <c r="BU39">
        <v>1009564</v>
      </c>
      <c r="BV39">
        <v>736672982</v>
      </c>
      <c r="BW39">
        <v>265806589</v>
      </c>
      <c r="BX39">
        <v>0</v>
      </c>
      <c r="BY39">
        <v>265806589</v>
      </c>
      <c r="BZ39">
        <v>101102043</v>
      </c>
      <c r="CA39">
        <v>1103581614</v>
      </c>
      <c r="CB39">
        <v>0</v>
      </c>
      <c r="CC39">
        <v>3751317</v>
      </c>
      <c r="CD39">
        <v>35687957</v>
      </c>
      <c r="CE39">
        <v>0</v>
      </c>
      <c r="CF39">
        <v>39439274</v>
      </c>
      <c r="CG39">
        <v>1246000</v>
      </c>
      <c r="CH39">
        <v>0</v>
      </c>
      <c r="CI39">
        <v>1995826</v>
      </c>
      <c r="CJ39">
        <v>3770391428</v>
      </c>
      <c r="CK39">
        <v>28718342</v>
      </c>
      <c r="CL39">
        <v>265806589</v>
      </c>
      <c r="CM39">
        <v>0</v>
      </c>
      <c r="CN39">
        <v>265806589</v>
      </c>
      <c r="CO39">
        <v>265806589</v>
      </c>
      <c r="CP39">
        <v>0</v>
      </c>
      <c r="CQ39">
        <v>101102043</v>
      </c>
      <c r="CR39">
        <v>101102043</v>
      </c>
      <c r="CS39">
        <v>0</v>
      </c>
      <c r="CT39">
        <v>0</v>
      </c>
      <c r="CU39">
        <v>161660512</v>
      </c>
      <c r="CV39">
        <v>0</v>
      </c>
      <c r="CW39">
        <v>0</v>
      </c>
      <c r="CX39">
        <v>3960770282</v>
      </c>
      <c r="CY39">
        <v>128954000</v>
      </c>
      <c r="CZ39">
        <v>0</v>
      </c>
      <c r="DA39">
        <v>0</v>
      </c>
      <c r="DB39">
        <v>0</v>
      </c>
      <c r="DC39">
        <v>3899345428</v>
      </c>
      <c r="DD39">
        <v>61424854</v>
      </c>
      <c r="DE39">
        <v>61424854</v>
      </c>
      <c r="DF39">
        <v>0</v>
      </c>
      <c r="DG39">
        <v>200544813</v>
      </c>
      <c r="DH39">
        <v>0</v>
      </c>
      <c r="DI39">
        <v>128954000</v>
      </c>
      <c r="DJ39">
        <v>0</v>
      </c>
      <c r="DK39">
        <v>0</v>
      </c>
      <c r="DL39">
        <v>0</v>
      </c>
      <c r="DM39">
        <v>329498813</v>
      </c>
      <c r="DN39">
        <v>0</v>
      </c>
      <c r="DO39">
        <v>0</v>
      </c>
      <c r="DP39">
        <v>329498813</v>
      </c>
      <c r="DQ39">
        <v>61424854</v>
      </c>
      <c r="DR39">
        <v>0</v>
      </c>
      <c r="DS39">
        <v>0</v>
      </c>
      <c r="DT39">
        <v>390923667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390923667</v>
      </c>
      <c r="EA39">
        <v>734297800</v>
      </c>
      <c r="EB39">
        <v>690932169</v>
      </c>
      <c r="EC39">
        <v>0</v>
      </c>
      <c r="ED39">
        <v>0</v>
      </c>
      <c r="EE39">
        <v>43365631</v>
      </c>
      <c r="EF39">
        <v>0</v>
      </c>
      <c r="EG39">
        <v>173514124</v>
      </c>
      <c r="EH39">
        <v>25947756</v>
      </c>
      <c r="EI39">
        <v>0</v>
      </c>
      <c r="EJ39">
        <v>7696162</v>
      </c>
      <c r="EK39">
        <v>139870206</v>
      </c>
      <c r="EL39">
        <v>0</v>
      </c>
      <c r="EM39">
        <v>907811924</v>
      </c>
      <c r="EN39">
        <v>716879925</v>
      </c>
      <c r="EO39">
        <v>0</v>
      </c>
      <c r="EP39">
        <v>7696162</v>
      </c>
      <c r="EQ39">
        <v>183235837</v>
      </c>
      <c r="ER39">
        <v>0</v>
      </c>
      <c r="ES39">
        <v>2232445181</v>
      </c>
      <c r="ET39">
        <v>2234269643</v>
      </c>
      <c r="EU39">
        <v>1815355</v>
      </c>
      <c r="EV39">
        <v>9107</v>
      </c>
      <c r="EW39">
        <v>0</v>
      </c>
      <c r="EX39">
        <v>2232445181</v>
      </c>
      <c r="EY39">
        <v>2234269643</v>
      </c>
      <c r="EZ39">
        <v>1815355</v>
      </c>
      <c r="FA39">
        <v>9107</v>
      </c>
      <c r="FB39">
        <v>0</v>
      </c>
      <c r="FC39">
        <v>29150420</v>
      </c>
      <c r="FD39">
        <v>29249991</v>
      </c>
      <c r="FE39">
        <v>99571</v>
      </c>
      <c r="FF39">
        <v>0</v>
      </c>
      <c r="FG39">
        <v>0</v>
      </c>
      <c r="FH39">
        <v>29150420</v>
      </c>
      <c r="FI39">
        <v>29249991</v>
      </c>
      <c r="FJ39">
        <v>99571</v>
      </c>
      <c r="FK39">
        <v>0</v>
      </c>
      <c r="FL39">
        <v>0</v>
      </c>
      <c r="FM39">
        <v>321896557</v>
      </c>
      <c r="FN39">
        <v>321962692</v>
      </c>
      <c r="FO39">
        <v>66135</v>
      </c>
      <c r="FP39">
        <v>0</v>
      </c>
      <c r="FQ39">
        <v>0</v>
      </c>
      <c r="FR39">
        <v>203464</v>
      </c>
      <c r="FS39">
        <v>203464</v>
      </c>
      <c r="FT39">
        <v>0</v>
      </c>
      <c r="FU39">
        <v>0</v>
      </c>
      <c r="FV39">
        <v>0</v>
      </c>
      <c r="FW39">
        <v>80730</v>
      </c>
      <c r="FX39">
        <v>80730</v>
      </c>
      <c r="FY39">
        <v>0</v>
      </c>
      <c r="FZ39">
        <v>0</v>
      </c>
      <c r="GA39">
        <v>0</v>
      </c>
      <c r="GB39">
        <v>10500759</v>
      </c>
      <c r="GC39">
        <v>10500759</v>
      </c>
      <c r="GD39">
        <v>0</v>
      </c>
      <c r="GE39">
        <v>0</v>
      </c>
      <c r="GF39">
        <v>0</v>
      </c>
      <c r="GG39">
        <v>666</v>
      </c>
      <c r="GH39">
        <v>0</v>
      </c>
      <c r="GI39">
        <v>24331</v>
      </c>
      <c r="GJ39">
        <v>17139</v>
      </c>
      <c r="GK39">
        <v>252</v>
      </c>
      <c r="GL39">
        <v>0</v>
      </c>
      <c r="GM39">
        <v>9000</v>
      </c>
      <c r="GN39">
        <v>6340</v>
      </c>
      <c r="GO39">
        <v>264</v>
      </c>
      <c r="GP39">
        <v>0</v>
      </c>
      <c r="GQ39">
        <v>15103</v>
      </c>
      <c r="GR39">
        <v>0</v>
      </c>
    </row>
    <row r="40" spans="1:200" x14ac:dyDescent="0.2">
      <c r="A40">
        <v>29</v>
      </c>
      <c r="B40" t="s">
        <v>330</v>
      </c>
      <c r="C40">
        <v>51</v>
      </c>
      <c r="D40" t="s">
        <v>121</v>
      </c>
      <c r="E40">
        <v>539458789</v>
      </c>
      <c r="F40">
        <v>163312615</v>
      </c>
      <c r="G40">
        <v>51145584</v>
      </c>
      <c r="H40">
        <v>753916988</v>
      </c>
      <c r="I40">
        <v>268670</v>
      </c>
      <c r="J40">
        <v>74982</v>
      </c>
      <c r="K40">
        <v>69547</v>
      </c>
      <c r="L40">
        <v>413199</v>
      </c>
      <c r="M40">
        <v>754330187</v>
      </c>
      <c r="N40">
        <v>3065000</v>
      </c>
      <c r="O40">
        <v>2848860144</v>
      </c>
      <c r="P40">
        <v>14149000</v>
      </c>
      <c r="Q40">
        <v>24784000</v>
      </c>
      <c r="R40">
        <v>150336000</v>
      </c>
      <c r="S40">
        <v>7738000</v>
      </c>
      <c r="T40">
        <v>197007000</v>
      </c>
      <c r="U40">
        <v>0</v>
      </c>
      <c r="V40">
        <v>0</v>
      </c>
      <c r="W40">
        <v>3045867144</v>
      </c>
      <c r="X40">
        <v>0</v>
      </c>
      <c r="Y40">
        <v>159069320</v>
      </c>
      <c r="Z40">
        <v>82237344</v>
      </c>
      <c r="AA40">
        <v>10664494</v>
      </c>
      <c r="AB40">
        <v>4749333</v>
      </c>
      <c r="AC40">
        <v>0</v>
      </c>
      <c r="AD40">
        <v>0</v>
      </c>
      <c r="AE40">
        <v>256720491</v>
      </c>
      <c r="AF40">
        <v>0</v>
      </c>
      <c r="AG40">
        <v>10788825</v>
      </c>
      <c r="AH40">
        <v>4070771647</v>
      </c>
      <c r="AI40">
        <v>163312615</v>
      </c>
      <c r="AJ40">
        <v>163312615</v>
      </c>
      <c r="AK40">
        <v>74982</v>
      </c>
      <c r="AL40">
        <v>74982</v>
      </c>
      <c r="AM40">
        <v>163387597</v>
      </c>
      <c r="AN40">
        <v>35897400</v>
      </c>
      <c r="AO40">
        <v>17989443</v>
      </c>
      <c r="AP40">
        <v>53886843</v>
      </c>
      <c r="AQ40">
        <v>51145584</v>
      </c>
      <c r="AR40">
        <v>51145584</v>
      </c>
      <c r="AS40">
        <v>69547</v>
      </c>
      <c r="AT40">
        <v>69547</v>
      </c>
      <c r="AU40">
        <v>51215131</v>
      </c>
      <c r="AV40">
        <v>12029280</v>
      </c>
      <c r="AW40">
        <v>5712019</v>
      </c>
      <c r="AX40">
        <v>17741299</v>
      </c>
      <c r="AY40">
        <v>18801737</v>
      </c>
      <c r="AZ40">
        <v>2442111932</v>
      </c>
      <c r="BA40">
        <v>24177212</v>
      </c>
      <c r="BB40">
        <v>2466289144</v>
      </c>
      <c r="BC40">
        <v>378589123</v>
      </c>
      <c r="BD40">
        <v>377215</v>
      </c>
      <c r="BE40">
        <v>0</v>
      </c>
      <c r="BF40">
        <v>7127360</v>
      </c>
      <c r="BG40">
        <v>1560000</v>
      </c>
      <c r="BH40">
        <v>0</v>
      </c>
      <c r="BI40">
        <v>0</v>
      </c>
      <c r="BJ40">
        <v>2853942842</v>
      </c>
      <c r="BK40">
        <v>11935</v>
      </c>
      <c r="BL40">
        <v>0</v>
      </c>
      <c r="BM40">
        <v>11935</v>
      </c>
      <c r="BN40">
        <v>0</v>
      </c>
      <c r="BO40">
        <v>0</v>
      </c>
      <c r="BP40">
        <v>0</v>
      </c>
      <c r="BQ40">
        <v>11935</v>
      </c>
      <c r="BR40">
        <v>6647800</v>
      </c>
      <c r="BS40">
        <v>2860602577</v>
      </c>
      <c r="BT40">
        <v>712789276</v>
      </c>
      <c r="BU40">
        <v>0</v>
      </c>
      <c r="BV40">
        <v>712789276</v>
      </c>
      <c r="BW40">
        <v>251486415</v>
      </c>
      <c r="BX40">
        <v>0</v>
      </c>
      <c r="BY40">
        <v>251486415</v>
      </c>
      <c r="BZ40">
        <v>82470479</v>
      </c>
      <c r="CA40">
        <v>1046746170</v>
      </c>
      <c r="CB40">
        <v>0</v>
      </c>
      <c r="CC40">
        <v>24709341</v>
      </c>
      <c r="CD40">
        <v>22160933</v>
      </c>
      <c r="CE40">
        <v>0</v>
      </c>
      <c r="CF40">
        <v>46870274</v>
      </c>
      <c r="CG40">
        <v>349000</v>
      </c>
      <c r="CH40">
        <v>11654000</v>
      </c>
      <c r="CI40">
        <v>2947580</v>
      </c>
      <c r="CJ40">
        <v>3987971338</v>
      </c>
      <c r="CK40">
        <v>82800309</v>
      </c>
      <c r="CL40">
        <v>251486415</v>
      </c>
      <c r="CM40">
        <v>0</v>
      </c>
      <c r="CN40">
        <v>251486415</v>
      </c>
      <c r="CO40">
        <v>251486415</v>
      </c>
      <c r="CP40">
        <v>0</v>
      </c>
      <c r="CQ40">
        <v>82470479</v>
      </c>
      <c r="CR40">
        <v>82470479</v>
      </c>
      <c r="CS40">
        <v>0</v>
      </c>
      <c r="CT40">
        <v>0</v>
      </c>
      <c r="CU40">
        <v>23038858</v>
      </c>
      <c r="CV40">
        <v>0</v>
      </c>
      <c r="CW40">
        <v>0</v>
      </c>
      <c r="CX40">
        <v>4093810505</v>
      </c>
      <c r="CY40">
        <v>22700532</v>
      </c>
      <c r="CZ40">
        <v>0</v>
      </c>
      <c r="DA40">
        <v>0</v>
      </c>
      <c r="DB40">
        <v>0</v>
      </c>
      <c r="DC40">
        <v>4010671870</v>
      </c>
      <c r="DD40">
        <v>83138635</v>
      </c>
      <c r="DE40">
        <v>83138635</v>
      </c>
      <c r="DF40">
        <v>0</v>
      </c>
      <c r="DG40">
        <v>548617040</v>
      </c>
      <c r="DH40">
        <v>0</v>
      </c>
      <c r="DI40">
        <v>22700532</v>
      </c>
      <c r="DJ40">
        <v>0</v>
      </c>
      <c r="DK40">
        <v>0</v>
      </c>
      <c r="DL40">
        <v>0</v>
      </c>
      <c r="DM40">
        <v>571317572</v>
      </c>
      <c r="DN40">
        <v>0</v>
      </c>
      <c r="DO40">
        <v>0</v>
      </c>
      <c r="DP40">
        <v>571317572</v>
      </c>
      <c r="DQ40">
        <v>83138635</v>
      </c>
      <c r="DR40">
        <v>0</v>
      </c>
      <c r="DS40">
        <v>0</v>
      </c>
      <c r="DT40">
        <v>654456207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654456207</v>
      </c>
      <c r="EA40">
        <v>750629779</v>
      </c>
      <c r="EB40">
        <v>726974586</v>
      </c>
      <c r="EC40">
        <v>0</v>
      </c>
      <c r="ED40">
        <v>0</v>
      </c>
      <c r="EE40">
        <v>23655193</v>
      </c>
      <c r="EF40">
        <v>0</v>
      </c>
      <c r="EG40">
        <v>129960575</v>
      </c>
      <c r="EH40">
        <v>26942402</v>
      </c>
      <c r="EI40">
        <v>0</v>
      </c>
      <c r="EJ40">
        <v>1135220</v>
      </c>
      <c r="EK40">
        <v>101882953</v>
      </c>
      <c r="EL40">
        <v>0</v>
      </c>
      <c r="EM40">
        <v>880590354</v>
      </c>
      <c r="EN40">
        <v>753916988</v>
      </c>
      <c r="EO40">
        <v>0</v>
      </c>
      <c r="EP40">
        <v>1135220</v>
      </c>
      <c r="EQ40">
        <v>125538146</v>
      </c>
      <c r="ER40">
        <v>0</v>
      </c>
      <c r="ES40">
        <v>2435924922</v>
      </c>
      <c r="ET40">
        <v>2442111932</v>
      </c>
      <c r="EU40">
        <v>6187010</v>
      </c>
      <c r="EV40">
        <v>0</v>
      </c>
      <c r="EW40">
        <v>0</v>
      </c>
      <c r="EX40">
        <v>2435924922</v>
      </c>
      <c r="EY40">
        <v>2442111932</v>
      </c>
      <c r="EZ40">
        <v>6187010</v>
      </c>
      <c r="FA40">
        <v>0</v>
      </c>
      <c r="FB40">
        <v>0</v>
      </c>
      <c r="FC40">
        <v>24177212</v>
      </c>
      <c r="FD40">
        <v>24177212</v>
      </c>
      <c r="FE40">
        <v>0</v>
      </c>
      <c r="FF40">
        <v>0</v>
      </c>
      <c r="FG40">
        <v>0</v>
      </c>
      <c r="FH40">
        <v>24177212</v>
      </c>
      <c r="FI40">
        <v>24177212</v>
      </c>
      <c r="FJ40">
        <v>0</v>
      </c>
      <c r="FK40">
        <v>0</v>
      </c>
      <c r="FL40">
        <v>0</v>
      </c>
      <c r="FM40">
        <v>378334251</v>
      </c>
      <c r="FN40">
        <v>378589123</v>
      </c>
      <c r="FO40">
        <v>254872</v>
      </c>
      <c r="FP40">
        <v>0</v>
      </c>
      <c r="FQ40">
        <v>0</v>
      </c>
      <c r="FR40">
        <v>377215</v>
      </c>
      <c r="FS40">
        <v>377215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8684000</v>
      </c>
      <c r="GC40">
        <v>8684000</v>
      </c>
      <c r="GD40">
        <v>0</v>
      </c>
      <c r="GE40">
        <v>0</v>
      </c>
      <c r="GF40">
        <v>0</v>
      </c>
      <c r="GG40">
        <v>700</v>
      </c>
      <c r="GH40">
        <v>0</v>
      </c>
      <c r="GI40">
        <v>25569</v>
      </c>
      <c r="GJ40">
        <v>18011</v>
      </c>
      <c r="GK40">
        <v>265</v>
      </c>
      <c r="GL40">
        <v>0</v>
      </c>
      <c r="GM40">
        <v>9458</v>
      </c>
      <c r="GN40">
        <v>6662</v>
      </c>
      <c r="GO40">
        <v>277</v>
      </c>
      <c r="GP40">
        <v>0</v>
      </c>
      <c r="GQ40">
        <v>15872</v>
      </c>
      <c r="GR40"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4">
    <pageSetUpPr fitToPage="1"/>
  </sheetPr>
  <dimension ref="A1:O665"/>
  <sheetViews>
    <sheetView view="pageBreakPreview" zoomScaleNormal="100" zoomScaleSheetLayoutView="100" workbookViewId="0">
      <selection activeCell="G24" sqref="G24"/>
    </sheetView>
  </sheetViews>
  <sheetFormatPr defaultRowHeight="13.2" x14ac:dyDescent="0.2"/>
  <cols>
    <col min="1" max="1" width="2.33203125" customWidth="1"/>
    <col min="2" max="2" width="5.33203125" customWidth="1"/>
    <col min="3" max="3" width="4.77734375" bestFit="1" customWidth="1"/>
    <col min="4" max="4" width="8.109375" bestFit="1" customWidth="1"/>
    <col min="5" max="5" width="7.33203125" customWidth="1"/>
    <col min="6" max="6" width="13.5546875" customWidth="1"/>
    <col min="7" max="7" width="12.109375" customWidth="1"/>
    <col min="8" max="8" width="10" bestFit="1" customWidth="1"/>
    <col min="9" max="9" width="10.44140625" customWidth="1"/>
    <col min="10" max="10" width="10.33203125" bestFit="1" customWidth="1"/>
    <col min="11" max="11" width="11.88671875" customWidth="1"/>
    <col min="12" max="13" width="11" bestFit="1" customWidth="1"/>
    <col min="14" max="14" width="10.44140625" style="111" customWidth="1"/>
  </cols>
  <sheetData>
    <row r="1" spans="1:15" ht="25.5" customHeight="1" x14ac:dyDescent="0.2">
      <c r="B1" s="126" t="s">
        <v>499</v>
      </c>
    </row>
    <row r="2" spans="1:15" x14ac:dyDescent="0.2">
      <c r="L2" s="179" t="s">
        <v>500</v>
      </c>
      <c r="M2" s="179"/>
      <c r="N2" s="179"/>
    </row>
    <row r="3" spans="1:15" x14ac:dyDescent="0.2">
      <c r="B3" s="142" t="s">
        <v>1</v>
      </c>
      <c r="F3" s="176" t="s">
        <v>262</v>
      </c>
      <c r="G3" s="180"/>
      <c r="H3" s="180"/>
      <c r="I3" s="177"/>
      <c r="J3" s="176" t="s">
        <v>263</v>
      </c>
      <c r="K3" s="180"/>
      <c r="L3" s="180"/>
      <c r="M3" s="177"/>
      <c r="N3" s="112" t="s">
        <v>261</v>
      </c>
    </row>
    <row r="4" spans="1:15" ht="39.6" x14ac:dyDescent="0.2">
      <c r="A4" s="1"/>
      <c r="B4" s="178" t="s">
        <v>17</v>
      </c>
      <c r="C4" s="178"/>
      <c r="D4" s="50" t="s">
        <v>3</v>
      </c>
      <c r="E4" s="50" t="s">
        <v>2</v>
      </c>
      <c r="F4" s="50" t="s">
        <v>225</v>
      </c>
      <c r="G4" s="50" t="s">
        <v>211</v>
      </c>
      <c r="H4" s="50" t="s">
        <v>232</v>
      </c>
      <c r="I4" s="50" t="s">
        <v>233</v>
      </c>
      <c r="J4" s="50" t="s">
        <v>259</v>
      </c>
      <c r="K4" s="50" t="s">
        <v>260</v>
      </c>
      <c r="L4" s="50" t="s">
        <v>11</v>
      </c>
      <c r="M4" s="50" t="s">
        <v>10</v>
      </c>
      <c r="N4" s="86" t="s">
        <v>227</v>
      </c>
      <c r="O4" s="2"/>
    </row>
    <row r="5" spans="1:15" x14ac:dyDescent="0.2">
      <c r="A5" s="1"/>
      <c r="B5" s="51">
        <v>2008</v>
      </c>
      <c r="C5" s="52" t="s">
        <v>134</v>
      </c>
      <c r="D5" s="53">
        <v>52675</v>
      </c>
      <c r="E5" s="53">
        <v>92807</v>
      </c>
      <c r="F5" s="46">
        <v>242909.57399999999</v>
      </c>
      <c r="G5" s="54">
        <v>-739491.12</v>
      </c>
      <c r="H5" s="54">
        <v>0</v>
      </c>
      <c r="I5" s="54">
        <v>0</v>
      </c>
      <c r="J5" s="54">
        <f>F5/D5*1000</f>
        <v>4611.4774371143803</v>
      </c>
      <c r="K5" s="54">
        <f>F5/E5*1000</f>
        <v>2617.3626342840521</v>
      </c>
      <c r="L5" s="54">
        <f t="shared" ref="L5:L11" si="0">(G5+I5)/D5*1000</f>
        <v>-14038.74931181775</v>
      </c>
      <c r="M5" s="54">
        <f t="shared" ref="M5:M11" si="1">(G5+I5)/E5*1000</f>
        <v>-7968.0532718437189</v>
      </c>
      <c r="N5" s="87">
        <v>200000</v>
      </c>
      <c r="O5" s="2"/>
    </row>
    <row r="6" spans="1:15" x14ac:dyDescent="0.2">
      <c r="A6" s="1"/>
      <c r="B6" s="51">
        <v>2009</v>
      </c>
      <c r="C6" s="52" t="s">
        <v>135</v>
      </c>
      <c r="D6" s="55">
        <v>52770</v>
      </c>
      <c r="E6" s="55">
        <v>92099</v>
      </c>
      <c r="F6" s="54">
        <v>471754.61900000001</v>
      </c>
      <c r="G6" s="54">
        <v>-301479.82</v>
      </c>
      <c r="H6" s="54">
        <v>0</v>
      </c>
      <c r="I6" s="54">
        <v>0</v>
      </c>
      <c r="J6" s="54">
        <f t="shared" ref="J6:J11" si="2">F6/D6*1000</f>
        <v>8939.826018571157</v>
      </c>
      <c r="K6" s="54">
        <f t="shared" ref="K6:K11" si="3">F6/E6*1000</f>
        <v>5122.2556053811659</v>
      </c>
      <c r="L6" s="54">
        <f t="shared" si="0"/>
        <v>-5713.0911502747776</v>
      </c>
      <c r="M6" s="54">
        <f t="shared" si="1"/>
        <v>-3273.4320676663156</v>
      </c>
      <c r="N6" s="87">
        <v>200000</v>
      </c>
      <c r="O6" s="2"/>
    </row>
    <row r="7" spans="1:15" x14ac:dyDescent="0.2">
      <c r="A7" s="1"/>
      <c r="B7" s="51">
        <v>2010</v>
      </c>
      <c r="C7" s="52" t="s">
        <v>136</v>
      </c>
      <c r="D7" s="55">
        <v>53384</v>
      </c>
      <c r="E7" s="55">
        <v>92515</v>
      </c>
      <c r="F7" s="54">
        <v>582857.86</v>
      </c>
      <c r="G7" s="54">
        <v>267993.58</v>
      </c>
      <c r="H7" s="54">
        <v>0</v>
      </c>
      <c r="I7" s="46">
        <v>140000</v>
      </c>
      <c r="J7" s="54">
        <f t="shared" si="2"/>
        <v>10918.212573055596</v>
      </c>
      <c r="K7" s="54">
        <f t="shared" si="3"/>
        <v>6300.1444090147543</v>
      </c>
      <c r="L7" s="54">
        <f t="shared" si="0"/>
        <v>7642.6191368200207</v>
      </c>
      <c r="M7" s="54">
        <f t="shared" si="1"/>
        <v>4410.0262660109174</v>
      </c>
      <c r="N7" s="87">
        <v>200000</v>
      </c>
      <c r="O7" s="2"/>
    </row>
    <row r="8" spans="1:15" x14ac:dyDescent="0.2">
      <c r="B8" s="30">
        <v>2011</v>
      </c>
      <c r="C8" s="30" t="s">
        <v>15</v>
      </c>
      <c r="D8" s="56">
        <v>53691</v>
      </c>
      <c r="E8" s="56">
        <v>92385</v>
      </c>
      <c r="F8" s="46">
        <v>350612.234</v>
      </c>
      <c r="G8" s="46">
        <v>473513.48</v>
      </c>
      <c r="H8" s="46">
        <v>140000</v>
      </c>
      <c r="I8" s="46">
        <v>390151.58299999998</v>
      </c>
      <c r="J8" s="54">
        <f t="shared" si="2"/>
        <v>6530.186325454918</v>
      </c>
      <c r="K8" s="54">
        <f t="shared" si="3"/>
        <v>3795.1207880067109</v>
      </c>
      <c r="L8" s="54">
        <f t="shared" si="0"/>
        <v>16085.844238326721</v>
      </c>
      <c r="M8" s="54">
        <f t="shared" si="1"/>
        <v>9348.5421118146878</v>
      </c>
      <c r="N8" s="88">
        <v>200000</v>
      </c>
    </row>
    <row r="9" spans="1:15" x14ac:dyDescent="0.2">
      <c r="B9" s="30">
        <v>2012</v>
      </c>
      <c r="C9" s="30" t="s">
        <v>16</v>
      </c>
      <c r="D9" s="56">
        <v>53777</v>
      </c>
      <c r="E9" s="56">
        <v>91855</v>
      </c>
      <c r="F9" s="46">
        <v>313634.22399999999</v>
      </c>
      <c r="G9" s="46">
        <v>530928.56799999997</v>
      </c>
      <c r="H9" s="46">
        <v>390151.58299999998</v>
      </c>
      <c r="I9" s="46">
        <v>670584.88399999996</v>
      </c>
      <c r="J9" s="54">
        <f t="shared" si="2"/>
        <v>5832.1257042973757</v>
      </c>
      <c r="K9" s="54">
        <f t="shared" si="3"/>
        <v>3414.4491208970658</v>
      </c>
      <c r="L9" s="54">
        <f t="shared" si="0"/>
        <v>22342.515424809866</v>
      </c>
      <c r="M9" s="54">
        <f t="shared" si="1"/>
        <v>13080.544902291656</v>
      </c>
      <c r="N9" s="88">
        <v>200000</v>
      </c>
    </row>
    <row r="10" spans="1:15" x14ac:dyDescent="0.2">
      <c r="B10" s="30">
        <v>2013</v>
      </c>
      <c r="C10" s="30" t="s">
        <v>0</v>
      </c>
      <c r="D10" s="56">
        <v>53818</v>
      </c>
      <c r="E10" s="56">
        <v>90942</v>
      </c>
      <c r="F10" s="58">
        <v>-205735.25</v>
      </c>
      <c r="G10" s="58">
        <v>38697.868999999999</v>
      </c>
      <c r="H10" s="58">
        <v>670584.88399999996</v>
      </c>
      <c r="I10" s="58">
        <v>696285.75800000003</v>
      </c>
      <c r="J10" s="54">
        <f t="shared" si="2"/>
        <v>-3822.7962763387713</v>
      </c>
      <c r="K10" s="54">
        <f t="shared" si="3"/>
        <v>-2262.2688086912535</v>
      </c>
      <c r="L10" s="54">
        <f t="shared" si="0"/>
        <v>13656.836504515217</v>
      </c>
      <c r="M10" s="54">
        <f t="shared" si="1"/>
        <v>8081.8942512810354</v>
      </c>
      <c r="N10" s="88">
        <v>200000</v>
      </c>
    </row>
    <row r="11" spans="1:15" x14ac:dyDescent="0.2">
      <c r="B11" s="30">
        <v>2014</v>
      </c>
      <c r="C11" s="30" t="s">
        <v>210</v>
      </c>
      <c r="D11" s="72">
        <v>53631</v>
      </c>
      <c r="E11" s="72">
        <v>89508</v>
      </c>
      <c r="F11" s="91">
        <v>-287658.103</v>
      </c>
      <c r="G11" s="58">
        <v>40399.612000000001</v>
      </c>
      <c r="H11" s="58">
        <v>696285.75800000003</v>
      </c>
      <c r="I11" s="58">
        <v>376980.05</v>
      </c>
      <c r="J11" s="54">
        <f t="shared" si="2"/>
        <v>-5363.6535399302638</v>
      </c>
      <c r="K11" s="54">
        <f t="shared" si="3"/>
        <v>-3213.7697524243645</v>
      </c>
      <c r="L11" s="54">
        <f t="shared" si="0"/>
        <v>7782.4329585500927</v>
      </c>
      <c r="M11" s="54">
        <f t="shared" si="1"/>
        <v>4663.0431022925331</v>
      </c>
      <c r="N11" s="88">
        <v>200000</v>
      </c>
    </row>
    <row r="12" spans="1:15" x14ac:dyDescent="0.2">
      <c r="B12" s="30">
        <v>2015</v>
      </c>
      <c r="C12" s="30" t="s">
        <v>266</v>
      </c>
      <c r="D12" s="72">
        <v>53073</v>
      </c>
      <c r="E12" s="72">
        <v>87485</v>
      </c>
      <c r="F12" s="91">
        <v>-359926.658</v>
      </c>
      <c r="G12" s="58">
        <v>55931.196000000004</v>
      </c>
      <c r="H12" s="58">
        <v>376980.05</v>
      </c>
      <c r="I12" s="58">
        <v>175.50700000000001</v>
      </c>
      <c r="J12" s="54">
        <f t="shared" ref="J12" si="4">F12/D12*1000</f>
        <v>-6781.7281480225347</v>
      </c>
      <c r="K12" s="54">
        <f t="shared" ref="K12" si="5">F12/E12*1000</f>
        <v>-4114.1528033377153</v>
      </c>
      <c r="L12" s="54">
        <f t="shared" ref="L12" si="6">(G12+I12)/D12*1000</f>
        <v>1057.1609481280502</v>
      </c>
      <c r="M12" s="54">
        <f t="shared" ref="M12" si="7">(G12+I12)/E12*1000</f>
        <v>641.32940504086412</v>
      </c>
      <c r="N12" s="88">
        <v>200000</v>
      </c>
    </row>
    <row r="13" spans="1:15" x14ac:dyDescent="0.2">
      <c r="B13" s="30">
        <v>2016</v>
      </c>
      <c r="C13" s="30" t="s">
        <v>277</v>
      </c>
      <c r="D13" s="72">
        <v>51668</v>
      </c>
      <c r="E13" s="72">
        <v>83580</v>
      </c>
      <c r="F13" s="91">
        <v>188507.277</v>
      </c>
      <c r="G13" s="58">
        <v>244375.37299999999</v>
      </c>
      <c r="H13" s="58">
        <v>180000</v>
      </c>
      <c r="I13" s="46">
        <v>180238.60699999999</v>
      </c>
      <c r="J13" s="54">
        <f t="shared" ref="J13" si="8">F13/D13*1000</f>
        <v>3648.4337888054501</v>
      </c>
      <c r="K13" s="54">
        <f t="shared" ref="K13" si="9">F13/E13*1000</f>
        <v>2255.4113065326633</v>
      </c>
      <c r="L13" s="54">
        <f t="shared" ref="L13" si="10">(G13+I13)/D13*1000</f>
        <v>8218.1230161802268</v>
      </c>
      <c r="M13" s="54">
        <f t="shared" ref="M13" si="11">(G13+I13)/E13*1000</f>
        <v>5080.3299832495813</v>
      </c>
      <c r="N13" s="88">
        <v>200000</v>
      </c>
    </row>
    <row r="14" spans="1:15" x14ac:dyDescent="0.2">
      <c r="B14" s="30">
        <v>2017</v>
      </c>
      <c r="C14" s="30" t="s">
        <v>285</v>
      </c>
      <c r="D14" s="72">
        <v>50558</v>
      </c>
      <c r="E14" s="72">
        <v>80574</v>
      </c>
      <c r="F14" s="91">
        <v>498333</v>
      </c>
      <c r="G14" s="58">
        <v>562658</v>
      </c>
      <c r="H14" s="58">
        <v>180239</v>
      </c>
      <c r="I14" s="46">
        <v>660290</v>
      </c>
      <c r="J14" s="54">
        <f t="shared" ref="J14" si="12">F14/D14*1000</f>
        <v>9856.6596779935899</v>
      </c>
      <c r="K14" s="54">
        <f t="shared" ref="K14" si="13">F14/E14*1000</f>
        <v>6184.7866557450297</v>
      </c>
      <c r="L14" s="54">
        <f t="shared" ref="L14" si="14">(G14+I14)/D14*1000</f>
        <v>24189.01064124372</v>
      </c>
      <c r="M14" s="54">
        <f t="shared" ref="M14" si="15">(G14+I14)/E14*1000</f>
        <v>15177.948221510662</v>
      </c>
      <c r="N14" s="88">
        <v>0</v>
      </c>
    </row>
    <row r="15" spans="1:15" x14ac:dyDescent="0.2">
      <c r="B15" s="30">
        <v>2018</v>
      </c>
      <c r="C15" s="30" t="s">
        <v>288</v>
      </c>
      <c r="D15" s="72">
        <v>49040</v>
      </c>
      <c r="E15" s="72">
        <v>77082</v>
      </c>
      <c r="F15" s="91">
        <v>-425763</v>
      </c>
      <c r="G15" s="58">
        <v>56836</v>
      </c>
      <c r="H15" s="58">
        <v>660289</v>
      </c>
      <c r="I15" s="46">
        <v>260347</v>
      </c>
      <c r="J15" s="54">
        <f t="shared" ref="J15" si="16">F15/D15*1000</f>
        <v>-8681.9535073409461</v>
      </c>
      <c r="K15" s="54">
        <f t="shared" ref="K15" si="17">F15/E15*1000</f>
        <v>-5523.5074336420948</v>
      </c>
      <c r="L15" s="54">
        <f t="shared" ref="L15" si="18">(G15+I15)/D15*1000</f>
        <v>6467.8425774877651</v>
      </c>
      <c r="M15" s="54">
        <f t="shared" ref="M15" si="19">(G15+I15)/E15*1000</f>
        <v>4114.8776627487605</v>
      </c>
      <c r="N15" s="88">
        <v>0</v>
      </c>
      <c r="O15" t="s">
        <v>318</v>
      </c>
    </row>
    <row r="16" spans="1:15" x14ac:dyDescent="0.2">
      <c r="B16" s="30">
        <v>2019</v>
      </c>
      <c r="C16" s="30" t="s">
        <v>327</v>
      </c>
      <c r="D16" s="72">
        <v>48231</v>
      </c>
      <c r="E16" s="72">
        <v>74821</v>
      </c>
      <c r="F16" s="91">
        <v>-136777.99100000001</v>
      </c>
      <c r="G16" s="58">
        <v>70025.615999999995</v>
      </c>
      <c r="H16" s="58">
        <v>260347.49799999999</v>
      </c>
      <c r="I16" s="46">
        <v>110380.36</v>
      </c>
      <c r="J16" s="54">
        <f t="shared" ref="J16" si="20">F16/D16*1000</f>
        <v>-2835.8937405403167</v>
      </c>
      <c r="K16" s="54">
        <f t="shared" ref="K16" si="21">F16/E16*1000</f>
        <v>-1828.0695393004637</v>
      </c>
      <c r="L16" s="54">
        <f t="shared" ref="L16" si="22">(G16+I16)/D16*1000</f>
        <v>3740.4568845763097</v>
      </c>
      <c r="M16" s="54">
        <f t="shared" ref="M16" si="23">(G16+I16)/E16*1000</f>
        <v>2411.1676668315044</v>
      </c>
      <c r="N16" s="88">
        <v>0</v>
      </c>
    </row>
    <row r="17" spans="2:15" ht="13.05" x14ac:dyDescent="0.2">
      <c r="B17" s="30">
        <v>2020</v>
      </c>
      <c r="C17" s="30" t="s">
        <v>332</v>
      </c>
      <c r="D17" s="72">
        <v>48180</v>
      </c>
      <c r="E17" s="72">
        <v>74017</v>
      </c>
      <c r="F17" s="91">
        <v>262751.09000000003</v>
      </c>
      <c r="G17" s="58">
        <v>332770.63500000001</v>
      </c>
      <c r="H17" s="58">
        <v>110380.36</v>
      </c>
      <c r="I17" s="46">
        <v>360386.43099999998</v>
      </c>
      <c r="J17" s="54">
        <f t="shared" ref="J17" si="24">F17/D17*1000</f>
        <v>5453.5303030303039</v>
      </c>
      <c r="K17" s="54">
        <f t="shared" ref="K17" si="25">F17/E17*1000</f>
        <v>3549.8748936055235</v>
      </c>
      <c r="L17" s="54">
        <f t="shared" ref="L17" si="26">(G17+I17)/D17*1000</f>
        <v>14386.821627231217</v>
      </c>
      <c r="M17" s="54">
        <f t="shared" ref="M17" si="27">(G17+I17)/E17*1000</f>
        <v>9364.8359971357931</v>
      </c>
      <c r="N17" s="88">
        <v>0</v>
      </c>
    </row>
    <row r="18" spans="2:15" x14ac:dyDescent="0.2">
      <c r="B18" s="30">
        <v>2021</v>
      </c>
      <c r="C18" s="30" t="s">
        <v>498</v>
      </c>
      <c r="D18" s="72">
        <v>47420</v>
      </c>
      <c r="E18" s="72">
        <v>72045</v>
      </c>
      <c r="F18" s="91">
        <v>-24710.019</v>
      </c>
      <c r="G18" s="58">
        <v>58054.241999999998</v>
      </c>
      <c r="H18" s="58">
        <v>360386.43099999998</v>
      </c>
      <c r="I18" s="46">
        <v>360392.80499999999</v>
      </c>
      <c r="J18" s="54">
        <f t="shared" ref="J18" si="28">F18/D18*1000</f>
        <v>-521.08854913538596</v>
      </c>
      <c r="K18" s="54">
        <f t="shared" ref="K18" si="29">F18/E18*1000</f>
        <v>-342.98034561732248</v>
      </c>
      <c r="L18" s="54">
        <f t="shared" ref="L18" si="30">(G18+I18)/D18*1000</f>
        <v>8824.2734500210881</v>
      </c>
      <c r="M18" s="54">
        <f t="shared" ref="M18" si="31">(G18+I18)/E18*1000</f>
        <v>5808.1344576306483</v>
      </c>
      <c r="N18" s="88">
        <v>0</v>
      </c>
    </row>
    <row r="19" spans="2:15" ht="13.05" x14ac:dyDescent="0.2">
      <c r="D19" s="47"/>
    </row>
    <row r="20" spans="2:15" ht="13.5" customHeight="1" x14ac:dyDescent="0.2">
      <c r="B20" s="142" t="s">
        <v>223</v>
      </c>
      <c r="F20" s="176" t="s">
        <v>262</v>
      </c>
      <c r="G20" s="180"/>
      <c r="H20" s="180"/>
      <c r="I20" s="177"/>
      <c r="J20" s="176" t="s">
        <v>263</v>
      </c>
      <c r="K20" s="180"/>
      <c r="L20" s="180"/>
      <c r="M20" s="177"/>
      <c r="N20" s="112" t="s">
        <v>261</v>
      </c>
    </row>
    <row r="21" spans="2:15" ht="39.6" x14ac:dyDescent="0.2">
      <c r="B21" s="178" t="s">
        <v>17</v>
      </c>
      <c r="C21" s="178"/>
      <c r="D21" s="50" t="s">
        <v>3</v>
      </c>
      <c r="E21" s="50" t="s">
        <v>2</v>
      </c>
      <c r="F21" s="50" t="s">
        <v>225</v>
      </c>
      <c r="G21" s="50" t="s">
        <v>211</v>
      </c>
      <c r="H21" s="50" t="s">
        <v>232</v>
      </c>
      <c r="I21" s="50" t="s">
        <v>233</v>
      </c>
      <c r="J21" s="50" t="s">
        <v>259</v>
      </c>
      <c r="K21" s="50" t="s">
        <v>260</v>
      </c>
      <c r="L21" s="50" t="s">
        <v>11</v>
      </c>
      <c r="M21" s="50" t="s">
        <v>10</v>
      </c>
      <c r="N21" s="86" t="s">
        <v>227</v>
      </c>
    </row>
    <row r="22" spans="2:15" x14ac:dyDescent="0.2">
      <c r="B22" s="51">
        <v>2008</v>
      </c>
      <c r="C22" s="52" t="s">
        <v>134</v>
      </c>
      <c r="D22" s="53">
        <v>10168</v>
      </c>
      <c r="E22" s="158">
        <v>19014</v>
      </c>
      <c r="F22" s="46">
        <v>-111240.89200000001</v>
      </c>
      <c r="G22" s="54">
        <v>446126.92599999998</v>
      </c>
      <c r="H22" s="54">
        <v>319063.01199999999</v>
      </c>
      <c r="I22" s="54">
        <v>40089.24</v>
      </c>
      <c r="J22" s="54">
        <f>F22/D22*1000</f>
        <v>-10940.292289535799</v>
      </c>
      <c r="K22" s="54">
        <f>F22/E22*1000</f>
        <v>-5850.4729146944355</v>
      </c>
      <c r="L22" s="54">
        <f t="shared" ref="L22:L27" si="32">(G22+I22)/D22*1000</f>
        <v>47818.269669551533</v>
      </c>
      <c r="M22" s="54">
        <f t="shared" ref="M22:M27" si="33">(G22+I22)/E22*1000</f>
        <v>25571.482381403177</v>
      </c>
      <c r="N22" s="87">
        <v>0</v>
      </c>
    </row>
    <row r="23" spans="2:15" x14ac:dyDescent="0.2">
      <c r="B23" s="51">
        <v>2009</v>
      </c>
      <c r="C23" s="52" t="s">
        <v>135</v>
      </c>
      <c r="D23" s="55">
        <v>10147</v>
      </c>
      <c r="E23" s="157">
        <v>18749</v>
      </c>
      <c r="F23" s="54">
        <v>-23284.561000000002</v>
      </c>
      <c r="G23" s="54">
        <v>462802.89500000002</v>
      </c>
      <c r="H23" s="54">
        <v>40089.24</v>
      </c>
      <c r="I23" s="54">
        <v>128.71</v>
      </c>
      <c r="J23" s="54">
        <f t="shared" ref="J23:J28" si="34">F23/D23*1000</f>
        <v>-2294.7236621661577</v>
      </c>
      <c r="K23" s="54">
        <f t="shared" ref="K23:K28" si="35">F23/E23*1000</f>
        <v>-1241.9094885060538</v>
      </c>
      <c r="L23" s="54">
        <f t="shared" si="32"/>
        <v>45622.509608751359</v>
      </c>
      <c r="M23" s="54">
        <f t="shared" si="33"/>
        <v>24691.002453464185</v>
      </c>
      <c r="N23" s="87">
        <v>0</v>
      </c>
    </row>
    <row r="24" spans="2:15" ht="13.05" x14ac:dyDescent="0.2">
      <c r="B24" s="51">
        <v>2010</v>
      </c>
      <c r="C24" s="52" t="s">
        <v>136</v>
      </c>
      <c r="D24" s="55">
        <v>10134</v>
      </c>
      <c r="E24" s="157">
        <v>18567</v>
      </c>
      <c r="F24" s="54">
        <v>27752.962</v>
      </c>
      <c r="G24" s="54">
        <v>240555.82399999999</v>
      </c>
      <c r="H24" s="54">
        <v>128.71</v>
      </c>
      <c r="I24" s="84">
        <v>250128.74299999999</v>
      </c>
      <c r="J24" s="54">
        <f t="shared" si="34"/>
        <v>2738.598973751727</v>
      </c>
      <c r="K24" s="54">
        <f t="shared" si="35"/>
        <v>1494.7467011364249</v>
      </c>
      <c r="L24" s="54">
        <f t="shared" si="32"/>
        <v>48419.633609630939</v>
      </c>
      <c r="M24" s="54">
        <f t="shared" si="33"/>
        <v>26427.778693380726</v>
      </c>
      <c r="N24" s="87">
        <v>0</v>
      </c>
    </row>
    <row r="25" spans="2:15" x14ac:dyDescent="0.2">
      <c r="B25" s="30">
        <v>2011</v>
      </c>
      <c r="C25" s="30" t="s">
        <v>15</v>
      </c>
      <c r="D25" s="56">
        <v>10141</v>
      </c>
      <c r="E25" s="56">
        <v>18462</v>
      </c>
      <c r="F25" s="46">
        <v>-80118.410999999993</v>
      </c>
      <c r="G25" s="46">
        <v>260259.06299999999</v>
      </c>
      <c r="H25" s="57">
        <v>250128.74299999999</v>
      </c>
      <c r="I25" s="46">
        <v>150307.09299999999</v>
      </c>
      <c r="J25" s="54">
        <f t="shared" si="34"/>
        <v>-7900.4448279262388</v>
      </c>
      <c r="K25" s="54">
        <f t="shared" si="35"/>
        <v>-4339.638771530711</v>
      </c>
      <c r="L25" s="46">
        <f t="shared" si="32"/>
        <v>40485.766295237154</v>
      </c>
      <c r="M25" s="46">
        <f t="shared" si="33"/>
        <v>22238.444155562775</v>
      </c>
      <c r="N25" s="88">
        <v>0</v>
      </c>
    </row>
    <row r="26" spans="2:15" x14ac:dyDescent="0.2">
      <c r="B26" s="30">
        <v>2012</v>
      </c>
      <c r="C26" s="30" t="s">
        <v>16</v>
      </c>
      <c r="D26" s="56">
        <v>10128</v>
      </c>
      <c r="E26" s="56">
        <v>18354</v>
      </c>
      <c r="F26" s="46">
        <v>-142691.22</v>
      </c>
      <c r="G26" s="46">
        <v>117428.35400000001</v>
      </c>
      <c r="H26" s="46">
        <v>150307.09299999999</v>
      </c>
      <c r="I26" s="46">
        <v>150446.58199999999</v>
      </c>
      <c r="J26" s="54">
        <f t="shared" si="34"/>
        <v>-14088.785545023697</v>
      </c>
      <c r="K26" s="54">
        <f t="shared" si="35"/>
        <v>-7774.3935926773456</v>
      </c>
      <c r="L26" s="46">
        <f t="shared" si="32"/>
        <v>26448.947077409161</v>
      </c>
      <c r="M26" s="46">
        <f t="shared" si="33"/>
        <v>14594.907704042715</v>
      </c>
      <c r="N26" s="88">
        <v>0</v>
      </c>
    </row>
    <row r="27" spans="2:15" ht="13.05" x14ac:dyDescent="0.2">
      <c r="B27" s="30">
        <v>2013</v>
      </c>
      <c r="C27" s="30" t="s">
        <v>0</v>
      </c>
      <c r="D27" s="56">
        <v>10086</v>
      </c>
      <c r="E27" s="56">
        <v>18117</v>
      </c>
      <c r="F27" s="46">
        <v>144827.73699999999</v>
      </c>
      <c r="G27" s="46">
        <v>262086.853</v>
      </c>
      <c r="H27" s="46">
        <v>150446.58199999999</v>
      </c>
      <c r="I27" s="46">
        <v>150615.82</v>
      </c>
      <c r="J27" s="54">
        <f t="shared" si="34"/>
        <v>14359.283858814199</v>
      </c>
      <c r="K27" s="54">
        <f t="shared" si="35"/>
        <v>7994.0242313848867</v>
      </c>
      <c r="L27" s="46">
        <f t="shared" si="32"/>
        <v>40918.36932381519</v>
      </c>
      <c r="M27" s="46">
        <f t="shared" si="33"/>
        <v>22779.857205939174</v>
      </c>
      <c r="N27" s="88">
        <v>0</v>
      </c>
    </row>
    <row r="28" spans="2:15" x14ac:dyDescent="0.2">
      <c r="B28" s="30">
        <v>2014</v>
      </c>
      <c r="C28" s="30" t="s">
        <v>222</v>
      </c>
      <c r="D28" s="56">
        <v>9937</v>
      </c>
      <c r="E28" s="56">
        <v>17707</v>
      </c>
      <c r="F28" s="58">
        <v>-393984.85700000002</v>
      </c>
      <c r="G28" s="46">
        <v>13817.550999999999</v>
      </c>
      <c r="H28" s="46">
        <v>150615.82</v>
      </c>
      <c r="I28" s="56">
        <v>4900.2650000000003</v>
      </c>
      <c r="J28" s="54">
        <f t="shared" si="34"/>
        <v>-39648.269799738351</v>
      </c>
      <c r="K28" s="54">
        <f t="shared" si="35"/>
        <v>-22250.231942169765</v>
      </c>
      <c r="L28" s="46">
        <f t="shared" ref="L28:L30" si="36">(G28+I28)/D28*1000</f>
        <v>1883.6485860923819</v>
      </c>
      <c r="M28" s="46">
        <f t="shared" ref="M28:M30" si="37">(G28+I28)/E28*1000</f>
        <v>1057.0856723329755</v>
      </c>
      <c r="N28" s="88">
        <v>0</v>
      </c>
    </row>
    <row r="29" spans="2:15" ht="13.05" x14ac:dyDescent="0.2">
      <c r="B29" s="30">
        <v>2015</v>
      </c>
      <c r="C29" s="30" t="s">
        <v>266</v>
      </c>
      <c r="D29" s="72">
        <v>9779</v>
      </c>
      <c r="E29" s="72">
        <v>17183</v>
      </c>
      <c r="F29" s="91">
        <v>6808.1350000000002</v>
      </c>
      <c r="G29" s="58">
        <v>20624.71</v>
      </c>
      <c r="H29" s="58">
        <v>4900.2650000000003</v>
      </c>
      <c r="I29" s="58">
        <v>4901</v>
      </c>
      <c r="J29" s="54">
        <f t="shared" ref="J29:J30" si="38">F29/D29*1000</f>
        <v>696.19950915226502</v>
      </c>
      <c r="K29" s="54">
        <f t="shared" ref="K29:K30" si="39">F29/E29*1000</f>
        <v>396.21340860152475</v>
      </c>
      <c r="L29" s="54">
        <f t="shared" si="36"/>
        <v>2610.2576950608445</v>
      </c>
      <c r="M29" s="54">
        <f t="shared" si="37"/>
        <v>1485.5211546295757</v>
      </c>
      <c r="N29" s="88">
        <v>0</v>
      </c>
    </row>
    <row r="30" spans="2:15" ht="13.05" x14ac:dyDescent="0.2">
      <c r="B30" s="30">
        <v>2016</v>
      </c>
      <c r="C30" s="30" t="s">
        <v>276</v>
      </c>
      <c r="D30" s="72">
        <v>9452</v>
      </c>
      <c r="E30" s="72">
        <v>16284</v>
      </c>
      <c r="F30" s="91">
        <v>166657.24</v>
      </c>
      <c r="G30" s="58">
        <v>187281.8</v>
      </c>
      <c r="H30" s="58">
        <v>4901.241</v>
      </c>
      <c r="I30" s="58">
        <v>4901.241</v>
      </c>
      <c r="J30" s="54">
        <f t="shared" si="38"/>
        <v>17631.955141768936</v>
      </c>
      <c r="K30" s="54">
        <f t="shared" si="39"/>
        <v>10234.416605256692</v>
      </c>
      <c r="L30" s="54">
        <f t="shared" si="36"/>
        <v>20332.52655522641</v>
      </c>
      <c r="M30" s="54">
        <f t="shared" si="37"/>
        <v>11801.955354949645</v>
      </c>
      <c r="N30" s="88">
        <v>0</v>
      </c>
    </row>
    <row r="31" spans="2:15" x14ac:dyDescent="0.2">
      <c r="B31" s="30">
        <v>2017</v>
      </c>
      <c r="C31" s="30" t="s">
        <v>285</v>
      </c>
      <c r="D31" s="72">
        <v>9123</v>
      </c>
      <c r="E31" s="72">
        <v>15563</v>
      </c>
      <c r="F31" s="91">
        <v>-18413</v>
      </c>
      <c r="G31" s="58">
        <v>168869</v>
      </c>
      <c r="H31" s="58">
        <v>4901</v>
      </c>
      <c r="I31" s="46">
        <v>4901</v>
      </c>
      <c r="J31" s="54">
        <f t="shared" ref="J31:J32" si="40">F31/D31*1000</f>
        <v>-2018.3053820015346</v>
      </c>
      <c r="K31" s="54">
        <f t="shared" ref="K31:K32" si="41">F31/E31*1000</f>
        <v>-1183.1266465334447</v>
      </c>
      <c r="L31" s="54">
        <f t="shared" ref="L31:L32" si="42">(G31+I31)/D31*1000</f>
        <v>19047.462457524936</v>
      </c>
      <c r="M31" s="54">
        <f t="shared" ref="M31:M32" si="43">(G31+I31)/E31*1000</f>
        <v>11165.585041444452</v>
      </c>
      <c r="N31" s="88">
        <v>0</v>
      </c>
    </row>
    <row r="32" spans="2:15" x14ac:dyDescent="0.2">
      <c r="B32" s="30">
        <v>2018</v>
      </c>
      <c r="C32" s="30" t="s">
        <v>288</v>
      </c>
      <c r="D32" s="72">
        <v>8912</v>
      </c>
      <c r="E32" s="72">
        <v>14979</v>
      </c>
      <c r="F32" s="91">
        <v>51289</v>
      </c>
      <c r="G32" s="58">
        <v>220157</v>
      </c>
      <c r="H32" s="58">
        <v>4901</v>
      </c>
      <c r="I32" s="46">
        <v>4902</v>
      </c>
      <c r="J32" s="54">
        <f t="shared" si="40"/>
        <v>5755.0493716337514</v>
      </c>
      <c r="K32" s="54">
        <f t="shared" si="41"/>
        <v>3424.0603511582881</v>
      </c>
      <c r="L32" s="54">
        <f t="shared" si="42"/>
        <v>25253.478456014363</v>
      </c>
      <c r="M32" s="54">
        <f t="shared" si="43"/>
        <v>15024.968288937846</v>
      </c>
      <c r="N32" s="88">
        <v>0</v>
      </c>
      <c r="O32" t="s">
        <v>319</v>
      </c>
    </row>
    <row r="33" spans="2:14" ht="13.05" x14ac:dyDescent="0.2">
      <c r="B33" s="30">
        <v>2019</v>
      </c>
      <c r="C33" s="30" t="s">
        <v>327</v>
      </c>
      <c r="D33" s="153">
        <v>8660</v>
      </c>
      <c r="E33" s="159">
        <v>14393</v>
      </c>
      <c r="F33" s="91">
        <v>192923.91899999999</v>
      </c>
      <c r="G33" s="58">
        <v>243081.27</v>
      </c>
      <c r="H33" s="58">
        <v>4902.1409999999996</v>
      </c>
      <c r="I33" s="46">
        <v>174902.63200000001</v>
      </c>
      <c r="J33" s="54">
        <f t="shared" ref="J33" si="44">F33/D33*1000</f>
        <v>22277.588799076213</v>
      </c>
      <c r="K33" s="54">
        <f t="shared" ref="K33" si="45">F33/E33*1000</f>
        <v>13404.01021329813</v>
      </c>
      <c r="L33" s="54">
        <f t="shared" ref="L33" si="46">(G33+I33)/D33*1000</f>
        <v>48266.039491916854</v>
      </c>
      <c r="M33" s="54">
        <f t="shared" ref="M33" si="47">(G33+I33)/E33*1000</f>
        <v>29040.776905440143</v>
      </c>
      <c r="N33" s="88">
        <v>0</v>
      </c>
    </row>
    <row r="34" spans="2:14" ht="13.05" x14ac:dyDescent="0.2">
      <c r="B34" s="30">
        <v>2020</v>
      </c>
      <c r="C34" s="30" t="s">
        <v>332</v>
      </c>
      <c r="D34" s="153">
        <v>8640</v>
      </c>
      <c r="E34" s="159">
        <v>13841</v>
      </c>
      <c r="F34" s="91">
        <v>139781.76199999999</v>
      </c>
      <c r="G34" s="58">
        <v>140555.58100000001</v>
      </c>
      <c r="H34" s="58">
        <v>174902.63200000001</v>
      </c>
      <c r="I34" s="46">
        <v>417210.08299999998</v>
      </c>
      <c r="J34" s="54">
        <f t="shared" ref="J34" si="48">F34/D34*1000</f>
        <v>16178.444675925924</v>
      </c>
      <c r="K34" s="54">
        <f t="shared" ref="K34" si="49">F34/E34*1000</f>
        <v>10099.108590419766</v>
      </c>
      <c r="L34" s="54">
        <f t="shared" ref="L34" si="50">(G34+I34)/D34*1000</f>
        <v>64556.211111111108</v>
      </c>
      <c r="M34" s="54">
        <f t="shared" ref="M34" si="51">(G34+I34)/E34*1000</f>
        <v>40298.075572574235</v>
      </c>
      <c r="N34" s="88">
        <v>0</v>
      </c>
    </row>
    <row r="35" spans="2:14" x14ac:dyDescent="0.2">
      <c r="B35" s="30">
        <v>2021</v>
      </c>
      <c r="C35" s="30" t="s">
        <v>498</v>
      </c>
      <c r="D35" s="30">
        <v>8543</v>
      </c>
      <c r="E35" s="30">
        <v>13841</v>
      </c>
      <c r="F35" s="91">
        <v>111816.978</v>
      </c>
      <c r="G35" s="58">
        <v>149513.109</v>
      </c>
      <c r="H35" s="58">
        <v>417210.08299999998</v>
      </c>
      <c r="I35" s="46">
        <v>520069.533</v>
      </c>
      <c r="J35" s="54">
        <f t="shared" ref="J35" si="52">F35/D35*1000</f>
        <v>13088.725038042841</v>
      </c>
      <c r="K35" s="54">
        <f t="shared" ref="K35" si="53">F35/E35*1000</f>
        <v>8078.6776966982161</v>
      </c>
      <c r="L35" s="54">
        <f t="shared" ref="L35" si="54">(G35+I35)/D35*1000</f>
        <v>78377.928362401959</v>
      </c>
      <c r="M35" s="54">
        <f t="shared" ref="M35" si="55">(G35+I35)/E35*1000</f>
        <v>48376.753269272449</v>
      </c>
      <c r="N35" s="88">
        <v>0</v>
      </c>
    </row>
    <row r="36" spans="2:14" x14ac:dyDescent="0.2">
      <c r="C36" s="47"/>
    </row>
    <row r="37" spans="2:14" x14ac:dyDescent="0.2">
      <c r="B37" s="142" t="s">
        <v>4</v>
      </c>
      <c r="F37" s="176" t="s">
        <v>262</v>
      </c>
      <c r="G37" s="180"/>
      <c r="H37" s="180"/>
      <c r="I37" s="177"/>
      <c r="J37" s="176" t="s">
        <v>263</v>
      </c>
      <c r="K37" s="180"/>
      <c r="L37" s="180"/>
      <c r="M37" s="177"/>
      <c r="N37" s="112" t="s">
        <v>261</v>
      </c>
    </row>
    <row r="38" spans="2:14" ht="39.6" x14ac:dyDescent="0.2">
      <c r="B38" s="178" t="s">
        <v>17</v>
      </c>
      <c r="C38" s="178"/>
      <c r="D38" s="50" t="s">
        <v>3</v>
      </c>
      <c r="E38" s="50" t="s">
        <v>2</v>
      </c>
      <c r="F38" s="50" t="s">
        <v>225</v>
      </c>
      <c r="G38" s="50" t="s">
        <v>211</v>
      </c>
      <c r="H38" s="50" t="s">
        <v>232</v>
      </c>
      <c r="I38" s="50" t="s">
        <v>233</v>
      </c>
      <c r="J38" s="50" t="s">
        <v>259</v>
      </c>
      <c r="K38" s="50" t="s">
        <v>260</v>
      </c>
      <c r="L38" s="50" t="s">
        <v>11</v>
      </c>
      <c r="M38" s="50" t="s">
        <v>10</v>
      </c>
      <c r="N38" s="86" t="s">
        <v>227</v>
      </c>
    </row>
    <row r="39" spans="2:14" x14ac:dyDescent="0.2">
      <c r="B39" s="51">
        <v>2008</v>
      </c>
      <c r="C39" s="52" t="s">
        <v>134</v>
      </c>
      <c r="D39" s="53">
        <v>14652</v>
      </c>
      <c r="E39" s="53">
        <v>26638</v>
      </c>
      <c r="F39" s="46">
        <v>-152153.50200000001</v>
      </c>
      <c r="G39" s="54">
        <v>-249473.11600000001</v>
      </c>
      <c r="H39" s="54">
        <v>0</v>
      </c>
      <c r="I39" s="54">
        <v>0</v>
      </c>
      <c r="J39" s="54">
        <f>F39/D39*1000</f>
        <v>-10384.486895986896</v>
      </c>
      <c r="K39" s="54">
        <f>F39/E39*1000</f>
        <v>-5711.8966138598998</v>
      </c>
      <c r="L39" s="54">
        <f t="shared" ref="L39:L45" si="56">(G39+I39)/D39*1000</f>
        <v>-17026.557193557197</v>
      </c>
      <c r="M39" s="54">
        <f t="shared" ref="M39:M45" si="57">(G39+I39)/E39*1000</f>
        <v>-9365.309557774608</v>
      </c>
      <c r="N39" s="87">
        <v>185638.041</v>
      </c>
    </row>
    <row r="40" spans="2:14" x14ac:dyDescent="0.2">
      <c r="B40" s="51">
        <v>2009</v>
      </c>
      <c r="C40" s="52" t="s">
        <v>135</v>
      </c>
      <c r="D40" s="55">
        <v>14837</v>
      </c>
      <c r="E40" s="55">
        <v>26763</v>
      </c>
      <c r="F40" s="54">
        <v>148113.79399999999</v>
      </c>
      <c r="G40" s="54">
        <v>-101359.322</v>
      </c>
      <c r="H40" s="54">
        <v>0</v>
      </c>
      <c r="I40" s="54">
        <v>0</v>
      </c>
      <c r="J40" s="54">
        <f t="shared" ref="J40:J45" si="58">F40/D40*1000</f>
        <v>9982.7319538990359</v>
      </c>
      <c r="K40" s="54">
        <f t="shared" ref="K40:K45" si="59">F40/E40*1000</f>
        <v>5534.274707618727</v>
      </c>
      <c r="L40" s="54">
        <f t="shared" si="56"/>
        <v>-6831.524027768417</v>
      </c>
      <c r="M40" s="54">
        <f t="shared" si="57"/>
        <v>-3787.2929791129545</v>
      </c>
      <c r="N40" s="87">
        <v>4945.4539999999997</v>
      </c>
    </row>
    <row r="41" spans="2:14" x14ac:dyDescent="0.2">
      <c r="B41" s="51">
        <v>2010</v>
      </c>
      <c r="C41" s="52" t="s">
        <v>136</v>
      </c>
      <c r="D41" s="55">
        <v>15078</v>
      </c>
      <c r="E41" s="55">
        <v>27039</v>
      </c>
      <c r="F41" s="54">
        <v>129288.916</v>
      </c>
      <c r="G41" s="54">
        <v>27929.594000000001</v>
      </c>
      <c r="H41" s="54">
        <v>0</v>
      </c>
      <c r="I41" s="54">
        <v>0</v>
      </c>
      <c r="J41" s="54">
        <f t="shared" si="58"/>
        <v>8574.6727682716537</v>
      </c>
      <c r="K41" s="54">
        <f t="shared" si="59"/>
        <v>4781.5716557564992</v>
      </c>
      <c r="L41" s="54">
        <f t="shared" si="56"/>
        <v>1852.3407613741877</v>
      </c>
      <c r="M41" s="54">
        <f t="shared" si="57"/>
        <v>1032.9373867376753</v>
      </c>
      <c r="N41" s="87">
        <v>3943.8919999999998</v>
      </c>
    </row>
    <row r="42" spans="2:14" x14ac:dyDescent="0.2">
      <c r="B42" s="30">
        <v>2011</v>
      </c>
      <c r="C42" s="30" t="s">
        <v>15</v>
      </c>
      <c r="D42" s="56">
        <v>15293</v>
      </c>
      <c r="E42" s="56">
        <v>27134</v>
      </c>
      <c r="F42" s="46">
        <v>504478.20699999999</v>
      </c>
      <c r="G42" s="46">
        <v>532407.80099999998</v>
      </c>
      <c r="H42" s="46">
        <v>0</v>
      </c>
      <c r="I42" s="58">
        <v>343992.69099999999</v>
      </c>
      <c r="J42" s="54">
        <f t="shared" si="58"/>
        <v>32987.524161381021</v>
      </c>
      <c r="K42" s="54">
        <f t="shared" si="59"/>
        <v>18592.106103044152</v>
      </c>
      <c r="L42" s="46">
        <f t="shared" si="56"/>
        <v>57307.296933237427</v>
      </c>
      <c r="M42" s="46">
        <f t="shared" si="57"/>
        <v>32298.978845728605</v>
      </c>
      <c r="N42" s="88">
        <v>4768</v>
      </c>
    </row>
    <row r="43" spans="2:14" x14ac:dyDescent="0.2">
      <c r="B43" s="30">
        <v>2012</v>
      </c>
      <c r="C43" s="30" t="s">
        <v>16</v>
      </c>
      <c r="D43" s="56">
        <v>15563</v>
      </c>
      <c r="E43" s="56">
        <v>27236</v>
      </c>
      <c r="F43" s="46">
        <v>180040.37</v>
      </c>
      <c r="G43" s="46">
        <v>497808.48</v>
      </c>
      <c r="H43" s="46">
        <v>343992.69099999999</v>
      </c>
      <c r="I43" s="58">
        <v>712974.04500000004</v>
      </c>
      <c r="J43" s="54">
        <f t="shared" si="58"/>
        <v>11568.487438154596</v>
      </c>
      <c r="K43" s="54">
        <f t="shared" si="59"/>
        <v>6610.3822147158171</v>
      </c>
      <c r="L43" s="46">
        <f t="shared" si="56"/>
        <v>77798.787187560243</v>
      </c>
      <c r="M43" s="46">
        <f t="shared" si="57"/>
        <v>44455.225620502279</v>
      </c>
      <c r="N43" s="88">
        <v>450</v>
      </c>
    </row>
    <row r="44" spans="2:14" x14ac:dyDescent="0.2">
      <c r="B44" s="30">
        <v>2013</v>
      </c>
      <c r="C44" s="30" t="s">
        <v>0</v>
      </c>
      <c r="D44" s="56">
        <v>15500</v>
      </c>
      <c r="E44" s="56">
        <v>26844</v>
      </c>
      <c r="F44" s="46">
        <v>347971.87099999998</v>
      </c>
      <c r="G44" s="46">
        <v>489214.87099999998</v>
      </c>
      <c r="H44" s="46">
        <v>712974.04500000004</v>
      </c>
      <c r="I44" s="58">
        <v>1062188.2720000001</v>
      </c>
      <c r="J44" s="54">
        <f t="shared" si="58"/>
        <v>22449.798129032257</v>
      </c>
      <c r="K44" s="54">
        <f t="shared" si="59"/>
        <v>12962.742922068246</v>
      </c>
      <c r="L44" s="46">
        <f t="shared" si="56"/>
        <v>100090.52535483871</v>
      </c>
      <c r="M44" s="46">
        <f t="shared" si="57"/>
        <v>57793.292467590523</v>
      </c>
      <c r="N44" s="88">
        <v>739</v>
      </c>
    </row>
    <row r="45" spans="2:14" x14ac:dyDescent="0.2">
      <c r="B45" s="30">
        <v>2014</v>
      </c>
      <c r="C45" s="30" t="s">
        <v>222</v>
      </c>
      <c r="D45" s="56">
        <v>15449</v>
      </c>
      <c r="E45" s="56">
        <v>26316</v>
      </c>
      <c r="F45" s="46">
        <v>179029.01800000001</v>
      </c>
      <c r="G45" s="46">
        <v>179029</v>
      </c>
      <c r="H45" s="46">
        <v>1062188.2720000001</v>
      </c>
      <c r="I45" s="58">
        <v>1241437.871</v>
      </c>
      <c r="J45" s="54">
        <f t="shared" si="58"/>
        <v>11588.388763026733</v>
      </c>
      <c r="K45" s="54">
        <f t="shared" si="59"/>
        <v>6803.0482596139236</v>
      </c>
      <c r="L45" s="46">
        <f t="shared" si="56"/>
        <v>91945.554469544964</v>
      </c>
      <c r="M45" s="46">
        <f t="shared" si="57"/>
        <v>53977.309279525762</v>
      </c>
      <c r="N45" s="88">
        <v>0</v>
      </c>
    </row>
    <row r="46" spans="2:14" x14ac:dyDescent="0.2">
      <c r="B46" s="30">
        <v>2015</v>
      </c>
      <c r="C46" s="30" t="s">
        <v>266</v>
      </c>
      <c r="D46" s="72">
        <v>15271</v>
      </c>
      <c r="E46" s="72">
        <v>25528</v>
      </c>
      <c r="F46" s="91">
        <v>290644.57500000001</v>
      </c>
      <c r="G46" s="58">
        <v>291934.57500000001</v>
      </c>
      <c r="H46" s="58">
        <v>1241437.871</v>
      </c>
      <c r="I46" s="58">
        <v>1535066.9920000001</v>
      </c>
      <c r="J46" s="54">
        <f t="shared" ref="J46:J47" si="60">F46/D46*1000</f>
        <v>19032.452033265668</v>
      </c>
      <c r="K46" s="54">
        <f t="shared" ref="K46:K47" si="61">F46/E46*1000</f>
        <v>11385.324937323723</v>
      </c>
      <c r="L46" s="54">
        <f t="shared" ref="L46:L47" si="62">(G46+I46)/D46*1000</f>
        <v>119638.63316089319</v>
      </c>
      <c r="M46" s="54">
        <f t="shared" ref="M46:M47" si="63">(G46+I46)/E46*1000</f>
        <v>71568.535216233155</v>
      </c>
      <c r="N46" s="88">
        <v>1506.4</v>
      </c>
    </row>
    <row r="47" spans="2:14" x14ac:dyDescent="0.2">
      <c r="B47" s="30">
        <v>2016</v>
      </c>
      <c r="C47" s="30" t="s">
        <v>276</v>
      </c>
      <c r="D47" s="72">
        <v>15042</v>
      </c>
      <c r="E47" s="72">
        <v>24690</v>
      </c>
      <c r="F47" s="91">
        <v>238732.20800000001</v>
      </c>
      <c r="G47" s="58">
        <v>237120.633</v>
      </c>
      <c r="H47" s="58">
        <v>1535066.9920000001</v>
      </c>
      <c r="I47" s="58">
        <v>1773799.2</v>
      </c>
      <c r="J47" s="54">
        <f t="shared" si="60"/>
        <v>15871.041616806277</v>
      </c>
      <c r="K47" s="54">
        <f t="shared" si="61"/>
        <v>9669.1862292426085</v>
      </c>
      <c r="L47" s="54">
        <f t="shared" si="62"/>
        <v>133686.99860390904</v>
      </c>
      <c r="M47" s="54">
        <f t="shared" si="63"/>
        <v>81446.732806804357</v>
      </c>
      <c r="N47" s="88">
        <v>1223.44</v>
      </c>
    </row>
    <row r="48" spans="2:14" x14ac:dyDescent="0.2">
      <c r="B48" s="30">
        <v>2017</v>
      </c>
      <c r="C48" s="30" t="s">
        <v>285</v>
      </c>
      <c r="D48" s="72">
        <v>14721</v>
      </c>
      <c r="E48" s="72">
        <v>23805</v>
      </c>
      <c r="F48" s="91">
        <v>396567</v>
      </c>
      <c r="G48" s="58">
        <v>395579</v>
      </c>
      <c r="H48" s="58">
        <v>1773799</v>
      </c>
      <c r="I48" s="46">
        <v>2170367</v>
      </c>
      <c r="J48" s="54">
        <f t="shared" ref="J48:J50" si="64">F48/D48*1000</f>
        <v>26938.862848991237</v>
      </c>
      <c r="K48" s="54">
        <f t="shared" ref="K48:K50" si="65">F48/E48*1000</f>
        <v>16658.979206049149</v>
      </c>
      <c r="L48" s="54">
        <f t="shared" ref="L48:L50" si="66">(G48+I48)/D48*1000</f>
        <v>174305.14231370151</v>
      </c>
      <c r="M48" s="54">
        <f t="shared" ref="M48:M50" si="67">(G48+I48)/E48*1000</f>
        <v>107790.21214030667</v>
      </c>
      <c r="N48" s="88">
        <v>364</v>
      </c>
    </row>
    <row r="49" spans="2:15" x14ac:dyDescent="0.2">
      <c r="B49" s="30">
        <v>2018</v>
      </c>
      <c r="C49" s="30" t="s">
        <v>288</v>
      </c>
      <c r="D49" s="72">
        <v>14374</v>
      </c>
      <c r="E49" s="72">
        <v>22823</v>
      </c>
      <c r="F49" s="91">
        <v>-225231</v>
      </c>
      <c r="G49" s="58">
        <v>0</v>
      </c>
      <c r="H49" s="58">
        <v>2170366</v>
      </c>
      <c r="I49" s="46">
        <v>1945135</v>
      </c>
      <c r="J49" s="54">
        <f t="shared" si="64"/>
        <v>-15669.333518853484</v>
      </c>
      <c r="K49" s="54">
        <f t="shared" si="65"/>
        <v>-9868.5974674670288</v>
      </c>
      <c r="L49" s="54">
        <f t="shared" si="66"/>
        <v>135323.1529149854</v>
      </c>
      <c r="M49" s="54">
        <f t="shared" si="67"/>
        <v>85226.964027516107</v>
      </c>
      <c r="N49" s="88">
        <v>0</v>
      </c>
      <c r="O49" t="s">
        <v>320</v>
      </c>
    </row>
    <row r="50" spans="2:15" x14ac:dyDescent="0.2">
      <c r="B50" s="30">
        <v>2019</v>
      </c>
      <c r="C50" s="30" t="s">
        <v>327</v>
      </c>
      <c r="D50" s="153">
        <v>14185</v>
      </c>
      <c r="E50" s="153">
        <v>22203</v>
      </c>
      <c r="F50" s="91">
        <v>-196628.65299999999</v>
      </c>
      <c r="G50" s="58">
        <v>0</v>
      </c>
      <c r="H50" s="58">
        <v>1945135.013</v>
      </c>
      <c r="I50" s="46">
        <v>1748506.36</v>
      </c>
      <c r="J50" s="54">
        <f t="shared" si="64"/>
        <v>-13861.730912936198</v>
      </c>
      <c r="K50" s="54">
        <f t="shared" si="65"/>
        <v>-8855.9497815610503</v>
      </c>
      <c r="L50" s="54">
        <f t="shared" si="66"/>
        <v>123264.45964046528</v>
      </c>
      <c r="M50" s="54">
        <f t="shared" si="67"/>
        <v>78750.905733459454</v>
      </c>
      <c r="N50" s="88">
        <v>0</v>
      </c>
    </row>
    <row r="51" spans="2:15" x14ac:dyDescent="0.2">
      <c r="B51" s="30">
        <v>2020</v>
      </c>
      <c r="C51" s="30" t="s">
        <v>332</v>
      </c>
      <c r="D51" s="72">
        <v>14208</v>
      </c>
      <c r="E51" s="72">
        <v>21341</v>
      </c>
      <c r="F51" s="91">
        <v>-102875.25599999999</v>
      </c>
      <c r="G51" s="58">
        <v>0</v>
      </c>
      <c r="H51" s="58">
        <v>1748506.36</v>
      </c>
      <c r="I51" s="46">
        <v>1645631.1040000001</v>
      </c>
      <c r="J51" s="54">
        <f t="shared" ref="J51" si="68">F51/D51*1000</f>
        <v>-7240.6570945945941</v>
      </c>
      <c r="K51" s="54">
        <f t="shared" ref="K51" si="69">F51/E51*1000</f>
        <v>-4820.5452415538166</v>
      </c>
      <c r="L51" s="54">
        <f t="shared" ref="L51" si="70">(G51+I51)/D51*1000</f>
        <v>115824.26126126127</v>
      </c>
      <c r="M51" s="54">
        <f t="shared" ref="M51" si="71">(G51+I51)/E51*1000</f>
        <v>77111.246145916317</v>
      </c>
      <c r="N51" s="88">
        <v>0</v>
      </c>
    </row>
    <row r="52" spans="2:15" x14ac:dyDescent="0.2">
      <c r="B52" s="30">
        <v>2021</v>
      </c>
      <c r="C52" s="30" t="s">
        <v>498</v>
      </c>
      <c r="D52" s="30">
        <v>14000</v>
      </c>
      <c r="E52" s="30">
        <v>21341</v>
      </c>
      <c r="F52" s="91">
        <v>-6301.4719999999998</v>
      </c>
      <c r="G52" s="58">
        <v>0</v>
      </c>
      <c r="H52" s="58">
        <v>1645631.1040000001</v>
      </c>
      <c r="I52" s="46">
        <v>1639329.632</v>
      </c>
      <c r="J52" s="54">
        <f t="shared" ref="J52" si="72">F52/D52*1000</f>
        <v>-450.10514285714282</v>
      </c>
      <c r="K52" s="54">
        <f t="shared" ref="K52" si="73">F52/E52*1000</f>
        <v>-295.27538540836883</v>
      </c>
      <c r="L52" s="54">
        <f t="shared" ref="L52" si="74">(G52+I52)/D52*1000</f>
        <v>117094.97371428572</v>
      </c>
      <c r="M52" s="54">
        <f t="shared" ref="M52" si="75">(G52+I52)/E52*1000</f>
        <v>76815.970760507931</v>
      </c>
      <c r="N52" s="88">
        <v>0</v>
      </c>
    </row>
    <row r="53" spans="2:15" x14ac:dyDescent="0.2">
      <c r="D53" s="48"/>
      <c r="E53" s="4"/>
      <c r="F53" s="4"/>
      <c r="G53" s="4"/>
      <c r="H53" s="4"/>
      <c r="I53" s="4"/>
      <c r="J53" s="4"/>
      <c r="K53" s="4"/>
      <c r="L53" s="4"/>
      <c r="M53" s="4"/>
      <c r="N53" s="113"/>
    </row>
    <row r="54" spans="2:15" x14ac:dyDescent="0.2">
      <c r="B54" s="143" t="s">
        <v>14</v>
      </c>
      <c r="F54" s="176" t="s">
        <v>262</v>
      </c>
      <c r="G54" s="180"/>
      <c r="H54" s="180"/>
      <c r="I54" s="177"/>
      <c r="J54" s="176" t="s">
        <v>263</v>
      </c>
      <c r="K54" s="180"/>
      <c r="L54" s="180"/>
      <c r="M54" s="177"/>
      <c r="N54" s="112" t="s">
        <v>261</v>
      </c>
    </row>
    <row r="55" spans="2:15" ht="39.6" x14ac:dyDescent="0.2">
      <c r="B55" s="178" t="s">
        <v>17</v>
      </c>
      <c r="C55" s="178"/>
      <c r="D55" s="50" t="s">
        <v>3</v>
      </c>
      <c r="E55" s="50" t="s">
        <v>2</v>
      </c>
      <c r="F55" s="50" t="s">
        <v>225</v>
      </c>
      <c r="G55" s="50" t="s">
        <v>211</v>
      </c>
      <c r="H55" s="50" t="s">
        <v>232</v>
      </c>
      <c r="I55" s="50" t="s">
        <v>233</v>
      </c>
      <c r="J55" s="50" t="s">
        <v>259</v>
      </c>
      <c r="K55" s="50" t="s">
        <v>260</v>
      </c>
      <c r="L55" s="50" t="s">
        <v>11</v>
      </c>
      <c r="M55" s="50" t="s">
        <v>10</v>
      </c>
      <c r="N55" s="86" t="s">
        <v>227</v>
      </c>
    </row>
    <row r="56" spans="2:15" x14ac:dyDescent="0.2">
      <c r="B56" s="51">
        <v>2008</v>
      </c>
      <c r="C56" s="52" t="s">
        <v>134</v>
      </c>
      <c r="D56" s="53">
        <v>13716</v>
      </c>
      <c r="E56" s="53">
        <v>24896</v>
      </c>
      <c r="F56" s="46">
        <v>143968.24299999999</v>
      </c>
      <c r="G56" s="46">
        <v>5462.143</v>
      </c>
      <c r="H56" s="54">
        <v>25.413</v>
      </c>
      <c r="I56" s="54">
        <v>25</v>
      </c>
      <c r="J56" s="54">
        <f>F56/D56*1000</f>
        <v>10496.372338874307</v>
      </c>
      <c r="K56" s="54">
        <f>F56/E56*1000</f>
        <v>5782.7861102185088</v>
      </c>
      <c r="L56" s="54">
        <f t="shared" ref="L56:L62" si="76">(G56+I56)/D56*1000</f>
        <v>400.05417031204433</v>
      </c>
      <c r="M56" s="54">
        <f t="shared" ref="M56:M62" si="77">(G56+I56)/E56*1000</f>
        <v>220.40259479434448</v>
      </c>
      <c r="N56" s="87">
        <v>0</v>
      </c>
    </row>
    <row r="57" spans="2:15" x14ac:dyDescent="0.2">
      <c r="B57" s="51">
        <v>2009</v>
      </c>
      <c r="C57" s="52" t="s">
        <v>135</v>
      </c>
      <c r="D57" s="55">
        <v>13719</v>
      </c>
      <c r="E57" s="55">
        <v>24631</v>
      </c>
      <c r="F57" s="54">
        <v>130387.141</v>
      </c>
      <c r="G57" s="54">
        <v>135849.19899999999</v>
      </c>
      <c r="H57" s="54">
        <v>25</v>
      </c>
      <c r="I57" s="54">
        <v>26</v>
      </c>
      <c r="J57" s="54">
        <f t="shared" ref="J57:J62" si="78">F57/D57*1000</f>
        <v>9504.1286536919615</v>
      </c>
      <c r="K57" s="54">
        <f t="shared" ref="K57:K62" si="79">F57/E57*1000</f>
        <v>5293.6194632779834</v>
      </c>
      <c r="L57" s="54">
        <f t="shared" si="76"/>
        <v>9904.1620380494205</v>
      </c>
      <c r="M57" s="54">
        <f t="shared" si="77"/>
        <v>5516.430473793188</v>
      </c>
      <c r="N57" s="87">
        <v>0</v>
      </c>
    </row>
    <row r="58" spans="2:15" x14ac:dyDescent="0.2">
      <c r="B58" s="51">
        <v>2010</v>
      </c>
      <c r="C58" s="52" t="s">
        <v>136</v>
      </c>
      <c r="D58" s="55">
        <v>13672</v>
      </c>
      <c r="E58" s="55">
        <v>24388</v>
      </c>
      <c r="F58" s="54">
        <v>93885.604999999996</v>
      </c>
      <c r="G58" s="54">
        <v>229734.74100000001</v>
      </c>
      <c r="H58" s="54">
        <v>26</v>
      </c>
      <c r="I58" s="54">
        <v>26</v>
      </c>
      <c r="J58" s="54">
        <f t="shared" si="78"/>
        <v>6866.9986102984194</v>
      </c>
      <c r="K58" s="54">
        <f t="shared" si="79"/>
        <v>3849.6639740856158</v>
      </c>
      <c r="L58" s="54">
        <f t="shared" si="76"/>
        <v>16805.203408425983</v>
      </c>
      <c r="M58" s="54">
        <f t="shared" si="77"/>
        <v>9421.0571182548792</v>
      </c>
      <c r="N58" s="87">
        <v>0</v>
      </c>
    </row>
    <row r="59" spans="2:15" x14ac:dyDescent="0.2">
      <c r="B59" s="30">
        <v>2011</v>
      </c>
      <c r="C59" s="30" t="s">
        <v>15</v>
      </c>
      <c r="D59" s="56">
        <v>13829</v>
      </c>
      <c r="E59" s="56">
        <v>24515</v>
      </c>
      <c r="F59" s="46">
        <v>185391.31400000001</v>
      </c>
      <c r="G59" s="46">
        <v>415126.04</v>
      </c>
      <c r="H59" s="46">
        <v>26</v>
      </c>
      <c r="I59" s="46">
        <v>25.661000000000001</v>
      </c>
      <c r="J59" s="54">
        <f t="shared" si="78"/>
        <v>13405.981198929787</v>
      </c>
      <c r="K59" s="54">
        <f t="shared" si="79"/>
        <v>7562.3623903732414</v>
      </c>
      <c r="L59" s="46">
        <f t="shared" si="76"/>
        <v>30020.370308771424</v>
      </c>
      <c r="M59" s="46">
        <f t="shared" si="77"/>
        <v>16934.59926575566</v>
      </c>
      <c r="N59" s="88">
        <v>0</v>
      </c>
    </row>
    <row r="60" spans="2:15" x14ac:dyDescent="0.2">
      <c r="B60" s="30">
        <v>2012</v>
      </c>
      <c r="C60" s="30" t="s">
        <v>16</v>
      </c>
      <c r="D60" s="56">
        <v>13883</v>
      </c>
      <c r="E60" s="56">
        <v>24415</v>
      </c>
      <c r="F60" s="46">
        <v>196316.34899999999</v>
      </c>
      <c r="G60" s="46">
        <v>211442.38200000001</v>
      </c>
      <c r="H60" s="46">
        <v>25.661000000000001</v>
      </c>
      <c r="I60" s="58">
        <v>400025.66800000001</v>
      </c>
      <c r="J60" s="54">
        <f t="shared" si="78"/>
        <v>14140.772815673845</v>
      </c>
      <c r="K60" s="54">
        <f t="shared" si="79"/>
        <v>8040.8088879787001</v>
      </c>
      <c r="L60" s="46">
        <f t="shared" si="76"/>
        <v>44044.374414751859</v>
      </c>
      <c r="M60" s="46">
        <f t="shared" si="77"/>
        <v>25044.769608847022</v>
      </c>
      <c r="N60" s="88">
        <v>0</v>
      </c>
    </row>
    <row r="61" spans="2:15" x14ac:dyDescent="0.2">
      <c r="B61" s="30">
        <v>2013</v>
      </c>
      <c r="C61" s="30" t="s">
        <v>0</v>
      </c>
      <c r="D61" s="56">
        <v>13863</v>
      </c>
      <c r="E61" s="56">
        <v>24110</v>
      </c>
      <c r="F61" s="46">
        <v>25134.809000000001</v>
      </c>
      <c r="G61" s="46">
        <v>236422.68900000001</v>
      </c>
      <c r="H61" s="58">
        <v>400025.66800000001</v>
      </c>
      <c r="I61" s="46">
        <v>400134.14299999998</v>
      </c>
      <c r="J61" s="54">
        <f t="shared" si="78"/>
        <v>1813.0858400057707</v>
      </c>
      <c r="K61" s="54">
        <f t="shared" si="79"/>
        <v>1042.5055578598092</v>
      </c>
      <c r="L61" s="46">
        <f t="shared" si="76"/>
        <v>45917.682464113102</v>
      </c>
      <c r="M61" s="46">
        <f t="shared" si="77"/>
        <v>26402.191289921193</v>
      </c>
      <c r="N61" s="88">
        <v>0</v>
      </c>
    </row>
    <row r="62" spans="2:15" x14ac:dyDescent="0.2">
      <c r="B62" s="30">
        <v>2014</v>
      </c>
      <c r="C62" s="30" t="s">
        <v>222</v>
      </c>
      <c r="D62" s="56">
        <v>13777</v>
      </c>
      <c r="E62" s="56">
        <v>23679</v>
      </c>
      <c r="F62" s="46">
        <v>-24916</v>
      </c>
      <c r="G62" s="46">
        <v>211349</v>
      </c>
      <c r="H62" s="46">
        <v>400134.14299999998</v>
      </c>
      <c r="I62" s="46">
        <v>400252</v>
      </c>
      <c r="J62" s="54">
        <f t="shared" si="78"/>
        <v>-1808.5214487914641</v>
      </c>
      <c r="K62" s="54">
        <f t="shared" si="79"/>
        <v>-1052.2403817728789</v>
      </c>
      <c r="L62" s="46">
        <f t="shared" si="76"/>
        <v>44392.901212165198</v>
      </c>
      <c r="M62" s="46">
        <f t="shared" si="77"/>
        <v>25828.835677182313</v>
      </c>
      <c r="N62" s="88">
        <v>0</v>
      </c>
    </row>
    <row r="63" spans="2:15" x14ac:dyDescent="0.2">
      <c r="B63" s="30">
        <v>2015</v>
      </c>
      <c r="C63" s="30" t="s">
        <v>266</v>
      </c>
      <c r="D63" s="72">
        <v>13562</v>
      </c>
      <c r="E63" s="72">
        <v>23072</v>
      </c>
      <c r="F63" s="91">
        <v>90721.835999999996</v>
      </c>
      <c r="G63" s="58">
        <v>301698.44699999999</v>
      </c>
      <c r="H63" s="58">
        <v>400252</v>
      </c>
      <c r="I63" s="58">
        <v>400581.79</v>
      </c>
      <c r="J63" s="54">
        <f t="shared" ref="J63:J64" si="80">F63/D63*1000</f>
        <v>6689.4142456864765</v>
      </c>
      <c r="K63" s="54">
        <f t="shared" ref="K63:K64" si="81">F63/E63*1000</f>
        <v>3932.1184119278778</v>
      </c>
      <c r="L63" s="54">
        <f t="shared" ref="L63:L64" si="82">(G63+I63)/D63*1000</f>
        <v>51782.940348031261</v>
      </c>
      <c r="M63" s="54">
        <f t="shared" ref="M63:M64" si="83">(G63+I63)/E63*1000</f>
        <v>30438.637179264908</v>
      </c>
      <c r="N63" s="88">
        <v>0</v>
      </c>
    </row>
    <row r="64" spans="2:15" x14ac:dyDescent="0.2">
      <c r="B64" s="30">
        <v>2016</v>
      </c>
      <c r="C64" s="30" t="s">
        <v>276</v>
      </c>
      <c r="D64" s="72">
        <v>13045</v>
      </c>
      <c r="E64" s="72">
        <v>21799</v>
      </c>
      <c r="F64" s="91">
        <v>-19083.592000000001</v>
      </c>
      <c r="G64" s="58">
        <v>282373.95400000003</v>
      </c>
      <c r="H64" s="58">
        <v>400581.79</v>
      </c>
      <c r="I64" s="58">
        <v>400776.66399999999</v>
      </c>
      <c r="J64" s="54">
        <f t="shared" si="80"/>
        <v>-1462.9047144499809</v>
      </c>
      <c r="K64" s="54">
        <f t="shared" si="81"/>
        <v>-875.43428597642094</v>
      </c>
      <c r="L64" s="54">
        <f t="shared" si="82"/>
        <v>52368.771023380606</v>
      </c>
      <c r="M64" s="54">
        <f t="shared" si="83"/>
        <v>31338.621863388231</v>
      </c>
      <c r="N64" s="88">
        <v>0</v>
      </c>
    </row>
    <row r="65" spans="2:15" x14ac:dyDescent="0.2">
      <c r="B65" s="30">
        <v>2017</v>
      </c>
      <c r="C65" s="30" t="s">
        <v>285</v>
      </c>
      <c r="D65" s="72">
        <v>12625</v>
      </c>
      <c r="E65" s="72">
        <v>20808</v>
      </c>
      <c r="F65" s="91">
        <v>240265</v>
      </c>
      <c r="G65" s="58">
        <v>322532</v>
      </c>
      <c r="H65" s="58">
        <v>400777</v>
      </c>
      <c r="I65" s="46">
        <v>600847</v>
      </c>
      <c r="J65" s="54">
        <f t="shared" ref="J65:J67" si="84">F65/D65*1000</f>
        <v>19030.891089108911</v>
      </c>
      <c r="K65" s="54">
        <f t="shared" ref="K65:K67" si="85">F65/E65*1000</f>
        <v>11546.760861207227</v>
      </c>
      <c r="L65" s="54">
        <f t="shared" ref="L65:L67" si="86">(G65+I65)/D65*1000</f>
        <v>73138.930693069313</v>
      </c>
      <c r="M65" s="54">
        <f t="shared" ref="M65:M67" si="87">(G65+I65)/E65*1000</f>
        <v>44376.153402537486</v>
      </c>
      <c r="N65" s="88">
        <v>0</v>
      </c>
    </row>
    <row r="66" spans="2:15" x14ac:dyDescent="0.2">
      <c r="B66" s="30">
        <v>2018</v>
      </c>
      <c r="C66" s="30" t="s">
        <v>288</v>
      </c>
      <c r="D66" s="72">
        <v>12187</v>
      </c>
      <c r="E66" s="72">
        <v>19845</v>
      </c>
      <c r="F66" s="91">
        <v>16041</v>
      </c>
      <c r="G66" s="58">
        <v>338515</v>
      </c>
      <c r="H66" s="58">
        <v>600847</v>
      </c>
      <c r="I66" s="46">
        <v>600904</v>
      </c>
      <c r="J66" s="54">
        <f t="shared" si="84"/>
        <v>1316.2386149175352</v>
      </c>
      <c r="K66" s="54">
        <f t="shared" si="85"/>
        <v>808.31443688586546</v>
      </c>
      <c r="L66" s="54">
        <f t="shared" si="86"/>
        <v>77083.695741363757</v>
      </c>
      <c r="M66" s="54">
        <f t="shared" si="87"/>
        <v>47337.818090199042</v>
      </c>
      <c r="N66" s="88">
        <v>0</v>
      </c>
      <c r="O66" t="s">
        <v>321</v>
      </c>
    </row>
    <row r="67" spans="2:15" x14ac:dyDescent="0.2">
      <c r="B67" s="30">
        <v>2019</v>
      </c>
      <c r="C67" s="30" t="s">
        <v>327</v>
      </c>
      <c r="D67" s="159">
        <v>11868</v>
      </c>
      <c r="E67" s="159">
        <v>19081</v>
      </c>
      <c r="F67" s="91">
        <v>155003.992</v>
      </c>
      <c r="G67" s="58">
        <v>493459.19500000001</v>
      </c>
      <c r="H67" s="58">
        <v>600904.17599999998</v>
      </c>
      <c r="I67" s="46">
        <v>600964.76</v>
      </c>
      <c r="J67" s="54">
        <f t="shared" si="84"/>
        <v>13060.666666666666</v>
      </c>
      <c r="K67" s="54">
        <f t="shared" si="85"/>
        <v>8123.473193228866</v>
      </c>
      <c r="L67" s="54">
        <f t="shared" si="86"/>
        <v>92216.376390293241</v>
      </c>
      <c r="M67" s="54">
        <f t="shared" si="87"/>
        <v>57356.739950736337</v>
      </c>
      <c r="N67" s="88">
        <v>0</v>
      </c>
    </row>
    <row r="68" spans="2:15" x14ac:dyDescent="0.2">
      <c r="B68" s="30">
        <v>2020</v>
      </c>
      <c r="C68" s="30" t="s">
        <v>332</v>
      </c>
      <c r="D68" s="72">
        <v>11854</v>
      </c>
      <c r="E68" s="72">
        <v>18325</v>
      </c>
      <c r="F68" s="91">
        <v>191941.943</v>
      </c>
      <c r="G68" s="58">
        <v>685364.88300000003</v>
      </c>
      <c r="H68" s="58">
        <v>600964.76</v>
      </c>
      <c r="I68" s="46">
        <v>601001.01500000001</v>
      </c>
      <c r="J68" s="54">
        <f t="shared" ref="J68" si="88">F68/D68*1000</f>
        <v>16192.166610426859</v>
      </c>
      <c r="K68" s="54">
        <f t="shared" ref="K68" si="89">F68/E68*1000</f>
        <v>10474.321582537517</v>
      </c>
      <c r="L68" s="54">
        <f t="shared" ref="L68" si="90">(G68+I68)/D68*1000</f>
        <v>108517.45385523874</v>
      </c>
      <c r="M68" s="54">
        <f t="shared" ref="M68" si="91">(G68+I68)/E68*1000</f>
        <v>70197.320491132326</v>
      </c>
      <c r="N68" s="88">
        <v>0</v>
      </c>
    </row>
    <row r="69" spans="2:15" x14ac:dyDescent="0.2">
      <c r="B69" s="30">
        <v>2021</v>
      </c>
      <c r="C69" s="30" t="s">
        <v>498</v>
      </c>
      <c r="D69" s="30">
        <v>11676</v>
      </c>
      <c r="E69" s="30">
        <v>18325</v>
      </c>
      <c r="F69" s="91">
        <v>192403.51800000001</v>
      </c>
      <c r="G69" s="58">
        <v>757756.38199999998</v>
      </c>
      <c r="H69" s="58">
        <v>601001.01500000001</v>
      </c>
      <c r="I69" s="46">
        <v>721013.03399999999</v>
      </c>
      <c r="J69" s="54">
        <f t="shared" ref="J69" si="92">F69/D69*1000</f>
        <v>16478.547276464542</v>
      </c>
      <c r="K69" s="54">
        <f t="shared" ref="K69" si="93">F69/E69*1000</f>
        <v>10499.509849931786</v>
      </c>
      <c r="L69" s="54">
        <f t="shared" ref="L69" si="94">(G69+I69)/D69*1000</f>
        <v>126650.34395340869</v>
      </c>
      <c r="M69" s="54">
        <f t="shared" ref="M69" si="95">(G69+I69)/E69*1000</f>
        <v>80696.830341064109</v>
      </c>
      <c r="N69" s="88">
        <v>0</v>
      </c>
    </row>
    <row r="70" spans="2:15" x14ac:dyDescent="0.2">
      <c r="D70" s="48"/>
      <c r="N70" s="113"/>
    </row>
    <row r="71" spans="2:15" x14ac:dyDescent="0.2">
      <c r="B71" s="143" t="s">
        <v>5</v>
      </c>
      <c r="F71" s="176" t="s">
        <v>262</v>
      </c>
      <c r="G71" s="180"/>
      <c r="H71" s="180"/>
      <c r="I71" s="177"/>
      <c r="J71" s="176" t="s">
        <v>263</v>
      </c>
      <c r="K71" s="180"/>
      <c r="L71" s="180"/>
      <c r="M71" s="177"/>
      <c r="N71" s="112" t="s">
        <v>261</v>
      </c>
    </row>
    <row r="72" spans="2:15" ht="39.6" x14ac:dyDescent="0.2">
      <c r="B72" s="178" t="s">
        <v>17</v>
      </c>
      <c r="C72" s="178"/>
      <c r="D72" s="50" t="s">
        <v>3</v>
      </c>
      <c r="E72" s="50" t="s">
        <v>2</v>
      </c>
      <c r="F72" s="50" t="s">
        <v>225</v>
      </c>
      <c r="G72" s="50" t="s">
        <v>211</v>
      </c>
      <c r="H72" s="50" t="s">
        <v>232</v>
      </c>
      <c r="I72" s="50" t="s">
        <v>233</v>
      </c>
      <c r="J72" s="50" t="s">
        <v>259</v>
      </c>
      <c r="K72" s="50" t="s">
        <v>260</v>
      </c>
      <c r="L72" s="50" t="s">
        <v>11</v>
      </c>
      <c r="M72" s="50" t="s">
        <v>10</v>
      </c>
      <c r="N72" s="86" t="s">
        <v>227</v>
      </c>
    </row>
    <row r="73" spans="2:15" x14ac:dyDescent="0.2">
      <c r="B73" s="51">
        <v>2008</v>
      </c>
      <c r="C73" s="52" t="s">
        <v>134</v>
      </c>
      <c r="D73" s="53">
        <v>18589</v>
      </c>
      <c r="E73" s="53">
        <v>34842</v>
      </c>
      <c r="F73" s="46">
        <v>30137.698</v>
      </c>
      <c r="G73" s="54">
        <v>93197.369000000006</v>
      </c>
      <c r="H73" s="54">
        <v>0</v>
      </c>
      <c r="I73" s="54">
        <v>0</v>
      </c>
      <c r="J73" s="54">
        <f>F73/D73*1000</f>
        <v>1621.2651568131691</v>
      </c>
      <c r="K73" s="54">
        <f>F73/E73*1000</f>
        <v>864.98186097238965</v>
      </c>
      <c r="L73" s="54">
        <f t="shared" ref="L73:L81" si="96">(G73+I73)/D73*1000</f>
        <v>5013.5762547743288</v>
      </c>
      <c r="M73" s="54">
        <f t="shared" ref="M73:M81" si="97">(G73+I73)/E73*1000</f>
        <v>2674.8570403535964</v>
      </c>
      <c r="N73" s="87">
        <v>0</v>
      </c>
    </row>
    <row r="74" spans="2:15" x14ac:dyDescent="0.2">
      <c r="B74" s="51">
        <v>2009</v>
      </c>
      <c r="C74" s="52" t="s">
        <v>135</v>
      </c>
      <c r="D74" s="55">
        <v>18727</v>
      </c>
      <c r="E74" s="55">
        <v>34755</v>
      </c>
      <c r="F74" s="54">
        <v>109569.905</v>
      </c>
      <c r="G74" s="54">
        <v>202767.274</v>
      </c>
      <c r="H74" s="54">
        <v>0</v>
      </c>
      <c r="I74" s="54">
        <v>0</v>
      </c>
      <c r="J74" s="54">
        <f t="shared" ref="J74:J79" si="98">F74/D74*1000</f>
        <v>5850.9053772627758</v>
      </c>
      <c r="K74" s="54">
        <f t="shared" ref="K74:K79" si="99">F74/E74*1000</f>
        <v>3152.6371745072652</v>
      </c>
      <c r="L74" s="54">
        <f t="shared" si="96"/>
        <v>10827.536391306669</v>
      </c>
      <c r="M74" s="54">
        <f t="shared" si="97"/>
        <v>5834.1900158250619</v>
      </c>
      <c r="N74" s="87">
        <v>25790.042000000001</v>
      </c>
    </row>
    <row r="75" spans="2:15" x14ac:dyDescent="0.2">
      <c r="B75" s="51">
        <v>2010</v>
      </c>
      <c r="C75" s="52" t="s">
        <v>136</v>
      </c>
      <c r="D75" s="55">
        <v>18895</v>
      </c>
      <c r="E75" s="55">
        <v>34783</v>
      </c>
      <c r="F75" s="54">
        <v>-183640.03200000001</v>
      </c>
      <c r="G75" s="54">
        <v>19127.241999999998</v>
      </c>
      <c r="H75" s="54">
        <v>0</v>
      </c>
      <c r="I75" s="54">
        <v>0</v>
      </c>
      <c r="J75" s="54">
        <f t="shared" si="98"/>
        <v>-9718.9749669224675</v>
      </c>
      <c r="K75" s="54">
        <f t="shared" si="99"/>
        <v>-5279.5915245953483</v>
      </c>
      <c r="L75" s="54">
        <f t="shared" si="96"/>
        <v>1012.2911881450118</v>
      </c>
      <c r="M75" s="54">
        <f t="shared" si="97"/>
        <v>549.90202110226255</v>
      </c>
      <c r="N75" s="87">
        <v>24441.884999999998</v>
      </c>
    </row>
    <row r="76" spans="2:15" x14ac:dyDescent="0.2">
      <c r="B76" s="30">
        <v>2011</v>
      </c>
      <c r="C76" s="30" t="s">
        <v>15</v>
      </c>
      <c r="D76" s="56">
        <v>19240</v>
      </c>
      <c r="E76" s="56">
        <v>35001</v>
      </c>
      <c r="F76" s="46">
        <v>253056.77799999999</v>
      </c>
      <c r="G76" s="46">
        <v>272184.02</v>
      </c>
      <c r="H76" s="46">
        <v>0</v>
      </c>
      <c r="I76" s="46">
        <v>0</v>
      </c>
      <c r="J76" s="54">
        <f t="shared" si="98"/>
        <v>13152.639189189189</v>
      </c>
      <c r="K76" s="54">
        <f t="shared" si="99"/>
        <v>7229.9870860832543</v>
      </c>
      <c r="L76" s="46">
        <f t="shared" si="96"/>
        <v>14146.778586278588</v>
      </c>
      <c r="M76" s="46">
        <f t="shared" si="97"/>
        <v>7776.4641010256855</v>
      </c>
      <c r="N76" s="88">
        <v>25555</v>
      </c>
    </row>
    <row r="77" spans="2:15" x14ac:dyDescent="0.2">
      <c r="B77" s="30">
        <v>2012</v>
      </c>
      <c r="C77" s="30" t="s">
        <v>16</v>
      </c>
      <c r="D77" s="56">
        <v>19267</v>
      </c>
      <c r="E77" s="56">
        <v>34631</v>
      </c>
      <c r="F77" s="46">
        <v>120973.22199999999</v>
      </c>
      <c r="G77" s="46">
        <v>393157.24200000003</v>
      </c>
      <c r="H77" s="46">
        <v>0</v>
      </c>
      <c r="I77" s="46">
        <v>0</v>
      </c>
      <c r="J77" s="54">
        <f t="shared" si="98"/>
        <v>6278.7783256345047</v>
      </c>
      <c r="K77" s="54">
        <f t="shared" si="99"/>
        <v>3493.2061447835754</v>
      </c>
      <c r="L77" s="46">
        <f t="shared" si="96"/>
        <v>20405.732184564284</v>
      </c>
      <c r="M77" s="46">
        <f t="shared" si="97"/>
        <v>11352.754526291474</v>
      </c>
      <c r="N77" s="88">
        <v>43026.834999999999</v>
      </c>
    </row>
    <row r="78" spans="2:15" x14ac:dyDescent="0.2">
      <c r="B78" s="30">
        <v>2013</v>
      </c>
      <c r="C78" s="30" t="s">
        <v>0</v>
      </c>
      <c r="D78" s="56">
        <v>19190</v>
      </c>
      <c r="E78" s="56">
        <v>34172</v>
      </c>
      <c r="F78" s="46">
        <v>-195014.11900000001</v>
      </c>
      <c r="G78" s="46">
        <v>198143.12299999999</v>
      </c>
      <c r="H78" s="46">
        <v>0</v>
      </c>
      <c r="I78" s="46">
        <v>0</v>
      </c>
      <c r="J78" s="54">
        <f t="shared" si="98"/>
        <v>-10162.278217821782</v>
      </c>
      <c r="K78" s="54">
        <f t="shared" si="99"/>
        <v>-5706.839488470092</v>
      </c>
      <c r="L78" s="46">
        <f t="shared" si="96"/>
        <v>10325.33210005211</v>
      </c>
      <c r="M78" s="46">
        <f t="shared" si="97"/>
        <v>5798.4058000702325</v>
      </c>
      <c r="N78" s="88">
        <v>36658.055999999997</v>
      </c>
    </row>
    <row r="79" spans="2:15" x14ac:dyDescent="0.2">
      <c r="B79" s="30">
        <v>2014</v>
      </c>
      <c r="C79" s="30" t="s">
        <v>222</v>
      </c>
      <c r="D79" s="56">
        <v>18984</v>
      </c>
      <c r="E79" s="56">
        <v>33345</v>
      </c>
      <c r="F79" s="46">
        <v>-9369.2540000000008</v>
      </c>
      <c r="G79" s="46">
        <v>188773.86900000001</v>
      </c>
      <c r="H79" s="46">
        <v>0</v>
      </c>
      <c r="I79" s="46">
        <v>0</v>
      </c>
      <c r="J79" s="54">
        <f t="shared" si="98"/>
        <v>-493.53423935946063</v>
      </c>
      <c r="K79" s="54">
        <f t="shared" si="99"/>
        <v>-280.97927725296154</v>
      </c>
      <c r="L79" s="46">
        <f t="shared" si="96"/>
        <v>9943.8405499367891</v>
      </c>
      <c r="M79" s="46">
        <f t="shared" si="97"/>
        <v>5661.2346378767434</v>
      </c>
      <c r="N79" s="88">
        <v>35513.353000000003</v>
      </c>
    </row>
    <row r="80" spans="2:15" x14ac:dyDescent="0.2">
      <c r="B80" s="30">
        <v>2015</v>
      </c>
      <c r="C80" s="30" t="s">
        <v>266</v>
      </c>
      <c r="D80" s="72">
        <v>18635</v>
      </c>
      <c r="E80" s="72">
        <v>32079</v>
      </c>
      <c r="F80" s="91">
        <v>-73161.41</v>
      </c>
      <c r="G80" s="58">
        <v>115612.459</v>
      </c>
      <c r="H80" s="58">
        <v>0</v>
      </c>
      <c r="I80" s="58">
        <v>0</v>
      </c>
      <c r="J80" s="54">
        <f t="shared" ref="J80:J81" si="100">F80/D80*1000</f>
        <v>-3926.0214649852433</v>
      </c>
      <c r="K80" s="54">
        <f t="shared" ref="K80:K81" si="101">F80/E80*1000</f>
        <v>-2280.6636740546774</v>
      </c>
      <c r="L80" s="54">
        <f t="shared" si="96"/>
        <v>6204.0493158035952</v>
      </c>
      <c r="M80" s="54">
        <f t="shared" si="97"/>
        <v>3603.9919885283207</v>
      </c>
      <c r="N80" s="88">
        <v>38267.839999999997</v>
      </c>
    </row>
    <row r="81" spans="2:15" x14ac:dyDescent="0.2">
      <c r="B81" s="30">
        <v>2016</v>
      </c>
      <c r="C81" s="30" t="s">
        <v>276</v>
      </c>
      <c r="D81" s="72">
        <v>17996</v>
      </c>
      <c r="E81" s="72">
        <v>30371</v>
      </c>
      <c r="F81" s="91">
        <v>9500.8799999999992</v>
      </c>
      <c r="G81" s="58">
        <v>125113.33900000001</v>
      </c>
      <c r="H81" s="58">
        <v>0</v>
      </c>
      <c r="I81" s="58">
        <v>0</v>
      </c>
      <c r="J81" s="54">
        <f t="shared" si="100"/>
        <v>527.94398755278951</v>
      </c>
      <c r="K81" s="54">
        <f t="shared" si="101"/>
        <v>312.827368213098</v>
      </c>
      <c r="L81" s="54">
        <f t="shared" si="96"/>
        <v>6952.286008001779</v>
      </c>
      <c r="M81" s="54">
        <f t="shared" si="97"/>
        <v>4119.50014816766</v>
      </c>
      <c r="N81" s="88">
        <v>38493.260999999999</v>
      </c>
    </row>
    <row r="82" spans="2:15" x14ac:dyDescent="0.2">
      <c r="B82" s="30">
        <v>2017</v>
      </c>
      <c r="C82" s="30" t="s">
        <v>285</v>
      </c>
      <c r="D82" s="56">
        <v>17470</v>
      </c>
      <c r="E82" s="56">
        <v>28898</v>
      </c>
      <c r="F82" s="91">
        <v>13672</v>
      </c>
      <c r="G82" s="58">
        <v>138785</v>
      </c>
      <c r="H82" s="58">
        <v>0</v>
      </c>
      <c r="I82" s="46">
        <v>0</v>
      </c>
      <c r="J82" s="54">
        <f t="shared" ref="J82:J84" si="102">F82/D82*1000</f>
        <v>782.59874069834007</v>
      </c>
      <c r="K82" s="54">
        <f t="shared" ref="K82:K84" si="103">F82/E82*1000</f>
        <v>473.11232611253371</v>
      </c>
      <c r="L82" s="54">
        <f t="shared" ref="L82:L84" si="104">(G82+I82)/D82*1000</f>
        <v>7944.19004006869</v>
      </c>
      <c r="M82" s="54">
        <f t="shared" ref="M82:M84" si="105">(G82+I82)/E82*1000</f>
        <v>4802.5814935289645</v>
      </c>
      <c r="N82" s="88">
        <v>0</v>
      </c>
    </row>
    <row r="83" spans="2:15" x14ac:dyDescent="0.2">
      <c r="B83" s="30">
        <v>2018</v>
      </c>
      <c r="C83" s="30" t="s">
        <v>288</v>
      </c>
      <c r="D83" s="72">
        <v>16967</v>
      </c>
      <c r="E83" s="72">
        <v>27728</v>
      </c>
      <c r="F83" s="91">
        <v>32593</v>
      </c>
      <c r="G83" s="58">
        <v>171378</v>
      </c>
      <c r="H83" s="58">
        <v>0</v>
      </c>
      <c r="I83" s="46">
        <v>0</v>
      </c>
      <c r="J83" s="54">
        <f t="shared" si="102"/>
        <v>1920.9642246714209</v>
      </c>
      <c r="K83" s="54">
        <f t="shared" si="103"/>
        <v>1175.4544143104445</v>
      </c>
      <c r="L83" s="54">
        <f t="shared" si="104"/>
        <v>10100.665998703365</v>
      </c>
      <c r="M83" s="54">
        <f t="shared" si="105"/>
        <v>6180.6837853433353</v>
      </c>
      <c r="N83" s="88">
        <v>0</v>
      </c>
      <c r="O83" t="s">
        <v>322</v>
      </c>
    </row>
    <row r="84" spans="2:15" x14ac:dyDescent="0.2">
      <c r="B84" s="30">
        <v>2019</v>
      </c>
      <c r="C84" s="30" t="s">
        <v>327</v>
      </c>
      <c r="D84" s="153">
        <v>16633</v>
      </c>
      <c r="E84" s="153">
        <v>26751</v>
      </c>
      <c r="F84" s="91">
        <v>85760.269</v>
      </c>
      <c r="G84" s="58">
        <v>257138.99100000001</v>
      </c>
      <c r="H84" s="58">
        <v>0</v>
      </c>
      <c r="I84" s="46">
        <v>0</v>
      </c>
      <c r="J84" s="54">
        <f t="shared" si="102"/>
        <v>5156.0313232730114</v>
      </c>
      <c r="K84" s="54">
        <f t="shared" si="103"/>
        <v>3205.8715188217261</v>
      </c>
      <c r="L84" s="54">
        <f t="shared" si="104"/>
        <v>15459.567786929598</v>
      </c>
      <c r="M84" s="54">
        <f t="shared" si="105"/>
        <v>9612.3132219356285</v>
      </c>
      <c r="N84" s="88">
        <v>0</v>
      </c>
    </row>
    <row r="85" spans="2:15" x14ac:dyDescent="0.2">
      <c r="B85" s="30">
        <v>2020</v>
      </c>
      <c r="C85" s="30" t="s">
        <v>332</v>
      </c>
      <c r="D85" s="72">
        <v>16626</v>
      </c>
      <c r="E85" s="72">
        <v>25610</v>
      </c>
      <c r="F85" s="91">
        <v>185920.26300000001</v>
      </c>
      <c r="G85" s="58">
        <v>443059.25400000002</v>
      </c>
      <c r="H85" s="58">
        <v>0</v>
      </c>
      <c r="I85" s="46">
        <v>0</v>
      </c>
      <c r="J85" s="54">
        <f t="shared" ref="J85" si="106">F85/D85*1000</f>
        <v>11182.501082641647</v>
      </c>
      <c r="K85" s="54">
        <f t="shared" ref="K85" si="107">F85/E85*1000</f>
        <v>7259.6744631003512</v>
      </c>
      <c r="L85" s="54">
        <f t="shared" ref="L85" si="108">(G85+I85)/D85*1000</f>
        <v>26648.577769758213</v>
      </c>
      <c r="M85" s="54">
        <f t="shared" ref="M85" si="109">(G85+I85)/E85*1000</f>
        <v>17300.244201483794</v>
      </c>
      <c r="N85" s="88">
        <v>0</v>
      </c>
    </row>
    <row r="86" spans="2:15" x14ac:dyDescent="0.2">
      <c r="B86" s="30">
        <v>2021</v>
      </c>
      <c r="C86" s="30" t="s">
        <v>498</v>
      </c>
      <c r="D86" s="30">
        <v>16367</v>
      </c>
      <c r="E86" s="30">
        <v>25610</v>
      </c>
      <c r="F86" s="91">
        <v>104528.465</v>
      </c>
      <c r="G86" s="58">
        <v>547587.71900000004</v>
      </c>
      <c r="H86" s="58">
        <v>0</v>
      </c>
      <c r="I86" s="46">
        <v>0</v>
      </c>
      <c r="J86" s="54">
        <f t="shared" ref="J86" si="110">F86/D86*1000</f>
        <v>6386.5378505529416</v>
      </c>
      <c r="K86" s="54">
        <f t="shared" ref="K86" si="111">F86/E86*1000</f>
        <v>4081.5488090589611</v>
      </c>
      <c r="L86" s="54">
        <f t="shared" ref="L86" si="112">(G86+I86)/D86*1000</f>
        <v>33456.816704344106</v>
      </c>
      <c r="M86" s="54">
        <f t="shared" ref="M86" si="113">(G86+I86)/E86*1000</f>
        <v>21381.793010542759</v>
      </c>
      <c r="N86" s="88">
        <v>0</v>
      </c>
    </row>
    <row r="87" spans="2:15" x14ac:dyDescent="0.2">
      <c r="N87" s="113"/>
    </row>
    <row r="88" spans="2:15" x14ac:dyDescent="0.2">
      <c r="B88" s="143" t="s">
        <v>6</v>
      </c>
      <c r="F88" s="176" t="s">
        <v>262</v>
      </c>
      <c r="G88" s="180"/>
      <c r="H88" s="180"/>
      <c r="I88" s="177"/>
      <c r="J88" s="176" t="s">
        <v>263</v>
      </c>
      <c r="K88" s="180"/>
      <c r="L88" s="180"/>
      <c r="M88" s="177"/>
      <c r="N88" s="112" t="s">
        <v>261</v>
      </c>
    </row>
    <row r="89" spans="2:15" ht="39.6" x14ac:dyDescent="0.2">
      <c r="B89" s="178" t="s">
        <v>17</v>
      </c>
      <c r="C89" s="178"/>
      <c r="D89" s="50" t="s">
        <v>3</v>
      </c>
      <c r="E89" s="50" t="s">
        <v>2</v>
      </c>
      <c r="F89" s="50" t="s">
        <v>225</v>
      </c>
      <c r="G89" s="50" t="s">
        <v>211</v>
      </c>
      <c r="H89" s="50" t="s">
        <v>232</v>
      </c>
      <c r="I89" s="50" t="s">
        <v>233</v>
      </c>
      <c r="J89" s="50" t="s">
        <v>259</v>
      </c>
      <c r="K89" s="50" t="s">
        <v>260</v>
      </c>
      <c r="L89" s="50" t="s">
        <v>11</v>
      </c>
      <c r="M89" s="50" t="s">
        <v>10</v>
      </c>
      <c r="N89" s="86" t="s">
        <v>227</v>
      </c>
    </row>
    <row r="90" spans="2:15" x14ac:dyDescent="0.2">
      <c r="B90" s="51">
        <v>2008</v>
      </c>
      <c r="C90" s="52" t="s">
        <v>134</v>
      </c>
      <c r="D90" s="53">
        <v>9206</v>
      </c>
      <c r="E90" s="53">
        <v>17913</v>
      </c>
      <c r="F90" s="46">
        <v>57566.453999999998</v>
      </c>
      <c r="G90" s="54">
        <v>-228309.549</v>
      </c>
      <c r="H90" s="54">
        <v>0</v>
      </c>
      <c r="I90" s="54">
        <v>0</v>
      </c>
      <c r="J90" s="54">
        <f>F90/D90*1000</f>
        <v>6253.1451227460348</v>
      </c>
      <c r="K90" s="54">
        <f>F90/E90*1000</f>
        <v>3213.6690671579299</v>
      </c>
      <c r="L90" s="54">
        <f t="shared" ref="L90:L96" si="114">(G90+I90)/D90*1000</f>
        <v>-24800.081359982622</v>
      </c>
      <c r="M90" s="54">
        <f t="shared" ref="M90:M96" si="115">(G90+I90)/E90*1000</f>
        <v>-12745.466923463406</v>
      </c>
      <c r="N90" s="87">
        <v>0</v>
      </c>
    </row>
    <row r="91" spans="2:15" x14ac:dyDescent="0.2">
      <c r="B91" s="51">
        <v>2009</v>
      </c>
      <c r="C91" s="52" t="s">
        <v>135</v>
      </c>
      <c r="D91" s="55">
        <v>9217</v>
      </c>
      <c r="E91" s="55">
        <v>17831</v>
      </c>
      <c r="F91" s="54">
        <v>50743.707000000002</v>
      </c>
      <c r="G91" s="54">
        <v>-180402.99100000001</v>
      </c>
      <c r="H91" s="54">
        <v>0</v>
      </c>
      <c r="I91" s="54">
        <v>0</v>
      </c>
      <c r="J91" s="54">
        <f t="shared" ref="J91:J96" si="116">F91/D91*1000</f>
        <v>5505.4472170988392</v>
      </c>
      <c r="K91" s="54">
        <f t="shared" ref="K91:K96" si="117">F91/E91*1000</f>
        <v>2845.8138634961583</v>
      </c>
      <c r="L91" s="54">
        <f t="shared" si="114"/>
        <v>-19572.853531517845</v>
      </c>
      <c r="M91" s="54">
        <f t="shared" si="115"/>
        <v>-10117.379339352812</v>
      </c>
      <c r="N91" s="87">
        <v>5072.9799999999996</v>
      </c>
    </row>
    <row r="92" spans="2:15" x14ac:dyDescent="0.2">
      <c r="B92" s="51">
        <v>2010</v>
      </c>
      <c r="C92" s="52" t="s">
        <v>136</v>
      </c>
      <c r="D92" s="55">
        <v>9359</v>
      </c>
      <c r="E92" s="55">
        <v>17923</v>
      </c>
      <c r="F92" s="54">
        <v>151444.34400000001</v>
      </c>
      <c r="G92" s="54">
        <v>-30032.371999999999</v>
      </c>
      <c r="H92" s="54">
        <v>0</v>
      </c>
      <c r="I92" s="54">
        <v>0</v>
      </c>
      <c r="J92" s="54">
        <f t="shared" si="116"/>
        <v>16181.680094027141</v>
      </c>
      <c r="K92" s="54">
        <f t="shared" si="117"/>
        <v>8449.7206940802316</v>
      </c>
      <c r="L92" s="54">
        <f t="shared" si="114"/>
        <v>-3208.9295864942837</v>
      </c>
      <c r="M92" s="54">
        <f t="shared" si="115"/>
        <v>-1675.6330971377561</v>
      </c>
      <c r="N92" s="87">
        <v>1429.6189999999999</v>
      </c>
    </row>
    <row r="93" spans="2:15" x14ac:dyDescent="0.2">
      <c r="B93" s="30">
        <v>2011</v>
      </c>
      <c r="C93" s="30" t="s">
        <v>15</v>
      </c>
      <c r="D93" s="56">
        <v>9523</v>
      </c>
      <c r="E93" s="56">
        <v>18097</v>
      </c>
      <c r="F93" s="46">
        <v>145645.84599999999</v>
      </c>
      <c r="G93" s="46">
        <v>114655.761</v>
      </c>
      <c r="H93" s="46">
        <v>0</v>
      </c>
      <c r="I93" s="46">
        <v>0</v>
      </c>
      <c r="J93" s="54">
        <f t="shared" si="116"/>
        <v>15294.11382967552</v>
      </c>
      <c r="K93" s="54">
        <f t="shared" si="117"/>
        <v>8048.0657567552626</v>
      </c>
      <c r="L93" s="46">
        <f t="shared" si="114"/>
        <v>12039.878294655045</v>
      </c>
      <c r="M93" s="46">
        <f t="shared" si="115"/>
        <v>6335.6225341216777</v>
      </c>
      <c r="N93" s="88">
        <v>0</v>
      </c>
    </row>
    <row r="94" spans="2:15" x14ac:dyDescent="0.2">
      <c r="B94" s="30">
        <v>2012</v>
      </c>
      <c r="C94" s="30" t="s">
        <v>16</v>
      </c>
      <c r="D94" s="56">
        <v>9681</v>
      </c>
      <c r="E94" s="56">
        <v>18212</v>
      </c>
      <c r="F94" s="46">
        <v>158516.44899999999</v>
      </c>
      <c r="G94" s="46">
        <v>272703.17</v>
      </c>
      <c r="H94" s="46">
        <v>0</v>
      </c>
      <c r="I94" s="46">
        <v>0</v>
      </c>
      <c r="J94" s="54">
        <f t="shared" si="116"/>
        <v>16373.974692697037</v>
      </c>
      <c r="K94" s="54">
        <f t="shared" si="117"/>
        <v>8703.9561278278052</v>
      </c>
      <c r="L94" s="46">
        <f t="shared" si="114"/>
        <v>28168.905071790105</v>
      </c>
      <c r="M94" s="46">
        <f t="shared" si="115"/>
        <v>14973.817812431364</v>
      </c>
      <c r="N94" s="88">
        <v>0</v>
      </c>
    </row>
    <row r="95" spans="2:15" x14ac:dyDescent="0.2">
      <c r="B95" s="30">
        <v>2013</v>
      </c>
      <c r="C95" s="30" t="s">
        <v>0</v>
      </c>
      <c r="D95" s="56">
        <v>9760</v>
      </c>
      <c r="E95" s="56">
        <v>18197</v>
      </c>
      <c r="F95" s="46">
        <v>91055.915999999997</v>
      </c>
      <c r="G95" s="46">
        <v>363387.88299999997</v>
      </c>
      <c r="H95" s="46">
        <v>0</v>
      </c>
      <c r="I95" s="58">
        <v>200000</v>
      </c>
      <c r="J95" s="54">
        <f t="shared" si="116"/>
        <v>9329.499590163934</v>
      </c>
      <c r="K95" s="54">
        <f t="shared" si="117"/>
        <v>5003.8971258998736</v>
      </c>
      <c r="L95" s="46">
        <f t="shared" si="114"/>
        <v>57724.168340163931</v>
      </c>
      <c r="M95" s="46">
        <f t="shared" si="115"/>
        <v>30960.481562894976</v>
      </c>
      <c r="N95" s="88">
        <v>0</v>
      </c>
    </row>
    <row r="96" spans="2:15" x14ac:dyDescent="0.2">
      <c r="B96" s="30">
        <v>2014</v>
      </c>
      <c r="C96" s="30" t="s">
        <v>222</v>
      </c>
      <c r="D96" s="56">
        <v>9838</v>
      </c>
      <c r="E96" s="56">
        <v>17882</v>
      </c>
      <c r="F96" s="46">
        <v>-25362.782999999999</v>
      </c>
      <c r="G96" s="46">
        <v>137305.473</v>
      </c>
      <c r="H96" s="46">
        <v>200000</v>
      </c>
      <c r="I96" s="46">
        <v>200248</v>
      </c>
      <c r="J96" s="54">
        <f t="shared" si="116"/>
        <v>-2578.0425899573083</v>
      </c>
      <c r="K96" s="54">
        <f t="shared" si="117"/>
        <v>-1418.3415166088805</v>
      </c>
      <c r="L96" s="46">
        <f t="shared" si="114"/>
        <v>34311.18855458426</v>
      </c>
      <c r="M96" s="46">
        <f t="shared" si="115"/>
        <v>18876.718096409797</v>
      </c>
      <c r="N96" s="88">
        <v>0</v>
      </c>
    </row>
    <row r="97" spans="2:15" x14ac:dyDescent="0.2">
      <c r="B97" s="30">
        <v>2015</v>
      </c>
      <c r="C97" s="30" t="s">
        <v>266</v>
      </c>
      <c r="D97" s="72">
        <v>9672</v>
      </c>
      <c r="E97" s="72">
        <v>17283</v>
      </c>
      <c r="F97" s="91">
        <v>111011.383</v>
      </c>
      <c r="G97" s="58">
        <v>247551.54399999999</v>
      </c>
      <c r="H97" s="58">
        <v>200248</v>
      </c>
      <c r="I97" s="58">
        <v>200887.46299999999</v>
      </c>
      <c r="J97" s="54">
        <f t="shared" ref="J97:J98" si="118">F97/D97*1000</f>
        <v>11477.60370140612</v>
      </c>
      <c r="K97" s="54">
        <f t="shared" ref="K97:K98" si="119">F97/E97*1000</f>
        <v>6423.1547185095178</v>
      </c>
      <c r="L97" s="54">
        <f t="shared" ref="L97:L98" si="120">(G97+I97)/D97*1000</f>
        <v>46364.661600496278</v>
      </c>
      <c r="M97" s="54">
        <f t="shared" ref="M97:M98" si="121">(G97+I97)/E97*1000</f>
        <v>25946.826766186427</v>
      </c>
      <c r="N97" s="88">
        <v>0</v>
      </c>
    </row>
    <row r="98" spans="2:15" x14ac:dyDescent="0.2">
      <c r="B98" s="30">
        <v>2016</v>
      </c>
      <c r="C98" s="30" t="s">
        <v>276</v>
      </c>
      <c r="D98" s="72">
        <v>9428</v>
      </c>
      <c r="E98" s="72">
        <v>16547</v>
      </c>
      <c r="F98" s="91">
        <v>265522.90600000002</v>
      </c>
      <c r="G98" s="58">
        <v>381875.67800000001</v>
      </c>
      <c r="H98" s="58">
        <v>200887.46299999999</v>
      </c>
      <c r="I98" s="58">
        <v>331367.57400000002</v>
      </c>
      <c r="J98" s="54">
        <f t="shared" si="118"/>
        <v>28163.227195587613</v>
      </c>
      <c r="K98" s="54">
        <f t="shared" si="119"/>
        <v>16046.588868072764</v>
      </c>
      <c r="L98" s="54">
        <f t="shared" si="120"/>
        <v>75651.59652100128</v>
      </c>
      <c r="M98" s="54">
        <f t="shared" si="121"/>
        <v>43104.08243186077</v>
      </c>
      <c r="N98" s="88">
        <v>0</v>
      </c>
    </row>
    <row r="99" spans="2:15" x14ac:dyDescent="0.2">
      <c r="B99" s="30">
        <v>2017</v>
      </c>
      <c r="C99" s="30" t="s">
        <v>285</v>
      </c>
      <c r="D99" s="56">
        <v>9137</v>
      </c>
      <c r="E99" s="56">
        <v>15812</v>
      </c>
      <c r="F99" s="91">
        <v>72502</v>
      </c>
      <c r="G99" s="58">
        <v>253522</v>
      </c>
      <c r="H99" s="58">
        <v>331368</v>
      </c>
      <c r="I99" s="46">
        <v>532106</v>
      </c>
      <c r="J99" s="54">
        <f t="shared" ref="J99:J101" si="122">F99/D99*1000</f>
        <v>7934.9896027142386</v>
      </c>
      <c r="K99" s="54">
        <f t="shared" ref="K99:K101" si="123">F99/E99*1000</f>
        <v>4585.2517075638752</v>
      </c>
      <c r="L99" s="54">
        <f t="shared" ref="L99:L101" si="124">(G99+I99)/D99*1000</f>
        <v>85983.145452555545</v>
      </c>
      <c r="M99" s="54">
        <f t="shared" ref="M99:M101" si="125">(G99+I99)/E99*1000</f>
        <v>49685.555274475082</v>
      </c>
      <c r="N99" s="88">
        <v>0</v>
      </c>
    </row>
    <row r="100" spans="2:15" x14ac:dyDescent="0.2">
      <c r="B100" s="30">
        <v>2018</v>
      </c>
      <c r="C100" s="30" t="s">
        <v>288</v>
      </c>
      <c r="D100" s="72">
        <v>8931</v>
      </c>
      <c r="E100" s="72">
        <v>15126</v>
      </c>
      <c r="F100" s="91">
        <v>-46910</v>
      </c>
      <c r="G100" s="58">
        <v>52784</v>
      </c>
      <c r="H100" s="58">
        <v>532105</v>
      </c>
      <c r="I100" s="46">
        <v>685932</v>
      </c>
      <c r="J100" s="54">
        <f t="shared" si="122"/>
        <v>-5252.491322360318</v>
      </c>
      <c r="K100" s="54">
        <f t="shared" si="123"/>
        <v>-3101.282559830755</v>
      </c>
      <c r="L100" s="54">
        <f t="shared" si="124"/>
        <v>82713.693875265933</v>
      </c>
      <c r="M100" s="54">
        <f t="shared" si="125"/>
        <v>48837.498347216715</v>
      </c>
      <c r="N100" s="88">
        <v>0</v>
      </c>
      <c r="O100" t="s">
        <v>323</v>
      </c>
    </row>
    <row r="101" spans="2:15" x14ac:dyDescent="0.2">
      <c r="B101" s="30">
        <v>2019</v>
      </c>
      <c r="C101" s="30" t="s">
        <v>327</v>
      </c>
      <c r="D101" s="153">
        <v>8844</v>
      </c>
      <c r="E101" s="153">
        <v>14754</v>
      </c>
      <c r="F101" s="91">
        <v>75715.77</v>
      </c>
      <c r="G101" s="58">
        <v>102189.36199999999</v>
      </c>
      <c r="H101" s="58">
        <v>685932.554</v>
      </c>
      <c r="I101" s="46">
        <v>712243.41099999996</v>
      </c>
      <c r="J101" s="54">
        <f t="shared" si="122"/>
        <v>8561.258480325645</v>
      </c>
      <c r="K101" s="54">
        <f t="shared" si="123"/>
        <v>5131.8808458723061</v>
      </c>
      <c r="L101" s="54">
        <f t="shared" si="124"/>
        <v>92088.735074626849</v>
      </c>
      <c r="M101" s="54">
        <f t="shared" si="125"/>
        <v>55200.811508743383</v>
      </c>
      <c r="N101" s="88">
        <v>0</v>
      </c>
    </row>
    <row r="102" spans="2:15" x14ac:dyDescent="0.2">
      <c r="B102" s="30">
        <v>2020</v>
      </c>
      <c r="C102" s="30" t="s">
        <v>332</v>
      </c>
      <c r="D102" s="72">
        <v>8801</v>
      </c>
      <c r="E102" s="72">
        <v>14053</v>
      </c>
      <c r="F102" s="91">
        <v>-46310.561999999998</v>
      </c>
      <c r="G102" s="58">
        <v>118539.539</v>
      </c>
      <c r="H102" s="58">
        <v>712243.41099999996</v>
      </c>
      <c r="I102" s="46">
        <v>649582.67200000002</v>
      </c>
      <c r="J102" s="54">
        <f t="shared" ref="J102" si="126">F102/D102*1000</f>
        <v>-5261.965912964436</v>
      </c>
      <c r="K102" s="54">
        <f t="shared" ref="K102" si="127">F102/E102*1000</f>
        <v>-3295.4217604781893</v>
      </c>
      <c r="L102" s="54">
        <f t="shared" ref="L102" si="128">(G102+I102)/D102*1000</f>
        <v>87276.697079877296</v>
      </c>
      <c r="M102" s="54">
        <f t="shared" ref="M102" si="129">(G102+I102)/E102*1000</f>
        <v>54658.949050024909</v>
      </c>
      <c r="N102" s="88">
        <v>0</v>
      </c>
    </row>
    <row r="103" spans="2:15" x14ac:dyDescent="0.2">
      <c r="B103" s="30">
        <v>2021</v>
      </c>
      <c r="C103" s="30" t="s">
        <v>498</v>
      </c>
      <c r="D103" s="30">
        <v>8633</v>
      </c>
      <c r="E103" s="30">
        <v>14053</v>
      </c>
      <c r="F103" s="91">
        <v>31456.324000000001</v>
      </c>
      <c r="G103" s="58">
        <v>47508.256000000001</v>
      </c>
      <c r="H103" s="58">
        <v>649582.67200000002</v>
      </c>
      <c r="I103" s="46">
        <v>752070.27899999998</v>
      </c>
      <c r="J103" s="54">
        <f t="shared" ref="J103" si="130">F103/D103*1000</f>
        <v>3643.7303370786517</v>
      </c>
      <c r="K103" s="54">
        <f t="shared" ref="K103" si="131">F103/E103*1000</f>
        <v>2238.4063189354588</v>
      </c>
      <c r="L103" s="54">
        <f t="shared" ref="L103" si="132">(G103+I103)/D103*1000</f>
        <v>92618.850341712037</v>
      </c>
      <c r="M103" s="54">
        <f t="shared" ref="M103" si="133">(G103+I103)/E103*1000</f>
        <v>56897.355368960372</v>
      </c>
      <c r="N103" s="88">
        <v>0</v>
      </c>
    </row>
    <row r="104" spans="2:15" x14ac:dyDescent="0.2">
      <c r="D104" s="162"/>
      <c r="E104" s="162"/>
      <c r="F104" s="167"/>
      <c r="G104" s="168"/>
      <c r="H104" s="168"/>
      <c r="I104" s="150"/>
      <c r="J104" s="128"/>
      <c r="K104" s="151"/>
      <c r="L104" s="151"/>
      <c r="M104" s="152"/>
      <c r="N104" s="88"/>
    </row>
    <row r="105" spans="2:15" x14ac:dyDescent="0.2">
      <c r="B105" s="142" t="s">
        <v>13</v>
      </c>
      <c r="F105" s="176" t="s">
        <v>262</v>
      </c>
      <c r="G105" s="180"/>
      <c r="H105" s="180"/>
      <c r="I105" s="177"/>
      <c r="J105" s="176" t="s">
        <v>263</v>
      </c>
      <c r="K105" s="180"/>
      <c r="L105" s="180"/>
      <c r="M105" s="177"/>
      <c r="N105" s="112" t="s">
        <v>261</v>
      </c>
    </row>
    <row r="106" spans="2:15" ht="39.6" x14ac:dyDescent="0.2">
      <c r="B106" s="178" t="s">
        <v>17</v>
      </c>
      <c r="C106" s="178"/>
      <c r="D106" s="50" t="s">
        <v>3</v>
      </c>
      <c r="E106" s="50" t="s">
        <v>2</v>
      </c>
      <c r="F106" s="50" t="s">
        <v>225</v>
      </c>
      <c r="G106" s="50" t="s">
        <v>211</v>
      </c>
      <c r="H106" s="50" t="s">
        <v>232</v>
      </c>
      <c r="I106" s="50" t="s">
        <v>233</v>
      </c>
      <c r="J106" s="50" t="s">
        <v>259</v>
      </c>
      <c r="K106" s="50" t="s">
        <v>260</v>
      </c>
      <c r="L106" s="50" t="s">
        <v>11</v>
      </c>
      <c r="M106" s="50" t="s">
        <v>10</v>
      </c>
      <c r="N106" s="86" t="s">
        <v>227</v>
      </c>
    </row>
    <row r="107" spans="2:15" x14ac:dyDescent="0.2">
      <c r="B107" s="51">
        <v>2008</v>
      </c>
      <c r="C107" s="52" t="s">
        <v>134</v>
      </c>
      <c r="D107" s="53">
        <v>11418</v>
      </c>
      <c r="E107" s="53">
        <v>21310</v>
      </c>
      <c r="F107" s="46">
        <v>-46861.875999999997</v>
      </c>
      <c r="G107" s="54">
        <v>-192940.17800000001</v>
      </c>
      <c r="H107" s="54">
        <v>0</v>
      </c>
      <c r="I107" s="54">
        <v>0</v>
      </c>
      <c r="J107" s="54">
        <f>F107/D107*1000</f>
        <v>-4104.210544753897</v>
      </c>
      <c r="K107" s="54">
        <f>F107/E107*1000</f>
        <v>-2199.0556546222429</v>
      </c>
      <c r="L107" s="54">
        <f t="shared" ref="L107:L118" si="134">(G107+I107)/D107*1000</f>
        <v>-16897.896128919252</v>
      </c>
      <c r="M107" s="54">
        <f t="shared" ref="M107:M118" si="135">(G107+I107)/E107*1000</f>
        <v>-9053.9736274049756</v>
      </c>
      <c r="N107" s="87">
        <v>0</v>
      </c>
    </row>
    <row r="108" spans="2:15" x14ac:dyDescent="0.2">
      <c r="B108" s="51">
        <v>2009</v>
      </c>
      <c r="C108" s="52" t="s">
        <v>135</v>
      </c>
      <c r="D108" s="55">
        <v>11368</v>
      </c>
      <c r="E108" s="55">
        <v>21037</v>
      </c>
      <c r="F108" s="54">
        <v>-48383.067000000003</v>
      </c>
      <c r="G108" s="54">
        <v>-250811.413</v>
      </c>
      <c r="H108" s="54">
        <v>0</v>
      </c>
      <c r="I108" s="54">
        <v>0</v>
      </c>
      <c r="J108" s="54">
        <f t="shared" ref="J108:J113" si="136">F108/D108*1000</f>
        <v>-4256.0755629838141</v>
      </c>
      <c r="K108" s="54">
        <f t="shared" ref="K108:K113" si="137">F108/E108*1000</f>
        <v>-2299.9033607453534</v>
      </c>
      <c r="L108" s="54">
        <f t="shared" si="134"/>
        <v>-22062.932178043633</v>
      </c>
      <c r="M108" s="54">
        <f t="shared" si="135"/>
        <v>-11922.394495412844</v>
      </c>
      <c r="N108" s="87">
        <v>0</v>
      </c>
    </row>
    <row r="109" spans="2:15" x14ac:dyDescent="0.2">
      <c r="B109" s="51">
        <v>2010</v>
      </c>
      <c r="C109" s="52" t="s">
        <v>136</v>
      </c>
      <c r="D109" s="55">
        <v>11422</v>
      </c>
      <c r="E109" s="55">
        <v>20908</v>
      </c>
      <c r="F109" s="54">
        <v>310899.61499999999</v>
      </c>
      <c r="G109" s="54">
        <v>52775.616000000002</v>
      </c>
      <c r="H109" s="54">
        <v>0</v>
      </c>
      <c r="I109" s="54">
        <v>0</v>
      </c>
      <c r="J109" s="54">
        <f t="shared" si="136"/>
        <v>27219.36744878305</v>
      </c>
      <c r="K109" s="54">
        <f t="shared" si="137"/>
        <v>14869.887841974365</v>
      </c>
      <c r="L109" s="54">
        <f t="shared" si="134"/>
        <v>4620.5232008404837</v>
      </c>
      <c r="M109" s="54">
        <f t="shared" si="135"/>
        <v>2524.1828964989477</v>
      </c>
      <c r="N109" s="87">
        <v>0</v>
      </c>
    </row>
    <row r="110" spans="2:15" x14ac:dyDescent="0.2">
      <c r="B110" s="30">
        <v>2011</v>
      </c>
      <c r="C110" s="30" t="s">
        <v>15</v>
      </c>
      <c r="D110" s="56">
        <v>11517</v>
      </c>
      <c r="E110" s="56">
        <v>20796</v>
      </c>
      <c r="F110" s="46">
        <v>185816.899</v>
      </c>
      <c r="G110" s="46">
        <v>233784.83300000001</v>
      </c>
      <c r="H110" s="46">
        <v>0</v>
      </c>
      <c r="I110" s="46">
        <v>0</v>
      </c>
      <c r="J110" s="54">
        <f t="shared" si="136"/>
        <v>16134.140748458802</v>
      </c>
      <c r="K110" s="54">
        <f t="shared" si="137"/>
        <v>8935.2230717445673</v>
      </c>
      <c r="L110" s="46">
        <f t="shared" si="134"/>
        <v>20299.108535208823</v>
      </c>
      <c r="M110" s="46">
        <f t="shared" si="135"/>
        <v>11241.817320638585</v>
      </c>
      <c r="N110" s="88">
        <v>0</v>
      </c>
    </row>
    <row r="111" spans="2:15" x14ac:dyDescent="0.2">
      <c r="B111" s="30">
        <v>2012</v>
      </c>
      <c r="C111" s="30" t="s">
        <v>16</v>
      </c>
      <c r="D111" s="56">
        <v>11364</v>
      </c>
      <c r="E111" s="56">
        <v>20316</v>
      </c>
      <c r="F111" s="46">
        <v>172565.978</v>
      </c>
      <c r="G111" s="46">
        <v>400331.185</v>
      </c>
      <c r="H111" s="46">
        <v>0</v>
      </c>
      <c r="I111" s="46">
        <v>0</v>
      </c>
      <c r="J111" s="54">
        <f t="shared" si="136"/>
        <v>15185.32013375572</v>
      </c>
      <c r="K111" s="54">
        <f t="shared" si="137"/>
        <v>8494.0922425674344</v>
      </c>
      <c r="L111" s="46">
        <f t="shared" si="134"/>
        <v>35228.016983456524</v>
      </c>
      <c r="M111" s="46">
        <f t="shared" si="135"/>
        <v>19705.216824177987</v>
      </c>
      <c r="N111" s="88">
        <v>0</v>
      </c>
    </row>
    <row r="112" spans="2:15" x14ac:dyDescent="0.2">
      <c r="B112" s="30">
        <v>2013</v>
      </c>
      <c r="C112" s="30" t="s">
        <v>0</v>
      </c>
      <c r="D112" s="56">
        <v>11406</v>
      </c>
      <c r="E112" s="56">
        <v>20083</v>
      </c>
      <c r="F112" s="46">
        <v>44607.908000000003</v>
      </c>
      <c r="G112" s="46">
        <v>443668.174</v>
      </c>
      <c r="H112" s="46">
        <v>0</v>
      </c>
      <c r="I112" s="46">
        <v>0</v>
      </c>
      <c r="J112" s="54">
        <f t="shared" si="136"/>
        <v>3910.9160091180083</v>
      </c>
      <c r="K112" s="54">
        <f t="shared" si="137"/>
        <v>2221.1775133197229</v>
      </c>
      <c r="L112" s="46">
        <f t="shared" si="134"/>
        <v>38897.788357005084</v>
      </c>
      <c r="M112" s="46">
        <f t="shared" si="135"/>
        <v>22091.728028680976</v>
      </c>
      <c r="N112" s="88">
        <v>0</v>
      </c>
    </row>
    <row r="113" spans="2:15" x14ac:dyDescent="0.2">
      <c r="B113" s="30">
        <v>2014</v>
      </c>
      <c r="C113" s="30" t="s">
        <v>212</v>
      </c>
      <c r="D113" s="56">
        <v>11135</v>
      </c>
      <c r="E113" s="56">
        <v>19317</v>
      </c>
      <c r="F113" s="46">
        <v>34293</v>
      </c>
      <c r="G113" s="46">
        <v>477743</v>
      </c>
      <c r="H113" s="46">
        <v>0</v>
      </c>
      <c r="I113" s="46">
        <v>0</v>
      </c>
      <c r="J113" s="54">
        <f t="shared" si="136"/>
        <v>3079.748540637629</v>
      </c>
      <c r="K113" s="54">
        <f t="shared" si="137"/>
        <v>1775.2756639229694</v>
      </c>
      <c r="L113" s="46">
        <f t="shared" si="134"/>
        <v>42904.62505612932</v>
      </c>
      <c r="M113" s="46">
        <f t="shared" si="135"/>
        <v>24731.738882849302</v>
      </c>
      <c r="N113" s="88">
        <v>0</v>
      </c>
    </row>
    <row r="114" spans="2:15" x14ac:dyDescent="0.2">
      <c r="B114" s="30">
        <v>2015</v>
      </c>
      <c r="C114" s="30" t="s">
        <v>266</v>
      </c>
      <c r="D114" s="72">
        <v>10883</v>
      </c>
      <c r="E114" s="72">
        <v>18599</v>
      </c>
      <c r="F114" s="91">
        <v>69296.356</v>
      </c>
      <c r="G114" s="58">
        <v>546830.85499999998</v>
      </c>
      <c r="H114" s="58">
        <v>0</v>
      </c>
      <c r="I114" s="58">
        <v>0</v>
      </c>
      <c r="J114" s="54">
        <f t="shared" ref="J114:J118" si="138">F114/D114*1000</f>
        <v>6367.3946522098686</v>
      </c>
      <c r="K114" s="54">
        <f t="shared" ref="K114:K118" si="139">F114/E114*1000</f>
        <v>3725.8108500457015</v>
      </c>
      <c r="L114" s="54">
        <f t="shared" si="134"/>
        <v>50246.334190939997</v>
      </c>
      <c r="M114" s="54">
        <f t="shared" si="135"/>
        <v>29401.089037045</v>
      </c>
      <c r="N114" s="88">
        <v>0</v>
      </c>
    </row>
    <row r="115" spans="2:15" x14ac:dyDescent="0.2">
      <c r="B115" s="30">
        <v>2016</v>
      </c>
      <c r="C115" s="30" t="s">
        <v>276</v>
      </c>
      <c r="D115" s="72">
        <v>10528</v>
      </c>
      <c r="E115" s="72">
        <v>17645</v>
      </c>
      <c r="F115" s="91">
        <v>136975.67999999999</v>
      </c>
      <c r="G115" s="58">
        <v>576713.29500000004</v>
      </c>
      <c r="H115" s="58">
        <v>0</v>
      </c>
      <c r="I115" s="58">
        <v>107000.41</v>
      </c>
      <c r="J115" s="54">
        <f t="shared" si="138"/>
        <v>13010.607902735561</v>
      </c>
      <c r="K115" s="54">
        <f t="shared" si="139"/>
        <v>7762.8608671011616</v>
      </c>
      <c r="L115" s="54">
        <f t="shared" si="134"/>
        <v>64942.411189209735</v>
      </c>
      <c r="M115" s="54">
        <f t="shared" si="135"/>
        <v>38748.297251345997</v>
      </c>
      <c r="N115" s="88">
        <v>0</v>
      </c>
    </row>
    <row r="116" spans="2:15" x14ac:dyDescent="0.2">
      <c r="B116" s="30">
        <v>2017</v>
      </c>
      <c r="C116" s="30" t="s">
        <v>285</v>
      </c>
      <c r="D116" s="56">
        <v>10157</v>
      </c>
      <c r="E116" s="56">
        <v>16767</v>
      </c>
      <c r="F116" s="91">
        <v>305524</v>
      </c>
      <c r="G116" s="58">
        <v>774999</v>
      </c>
      <c r="H116" s="58">
        <v>107000</v>
      </c>
      <c r="I116" s="46">
        <v>214005</v>
      </c>
      <c r="J116" s="54">
        <f t="shared" si="138"/>
        <v>30080.141774145908</v>
      </c>
      <c r="K116" s="54">
        <f t="shared" si="139"/>
        <v>18221.745094530925</v>
      </c>
      <c r="L116" s="54">
        <f t="shared" si="134"/>
        <v>97371.664861671743</v>
      </c>
      <c r="M116" s="54">
        <f t="shared" si="135"/>
        <v>58985.149400608338</v>
      </c>
      <c r="N116" s="88">
        <v>0</v>
      </c>
    </row>
    <row r="117" spans="2:15" x14ac:dyDescent="0.2">
      <c r="B117" s="30">
        <v>2018</v>
      </c>
      <c r="C117" s="30" t="s">
        <v>288</v>
      </c>
      <c r="D117" s="72">
        <v>9868</v>
      </c>
      <c r="E117" s="72">
        <v>16093</v>
      </c>
      <c r="F117" s="91">
        <v>29467</v>
      </c>
      <c r="G117" s="58">
        <v>414415</v>
      </c>
      <c r="H117" s="58">
        <v>214005</v>
      </c>
      <c r="I117" s="46">
        <v>604056</v>
      </c>
      <c r="J117" s="54">
        <f t="shared" si="138"/>
        <v>2986.1167409809486</v>
      </c>
      <c r="K117" s="54">
        <f t="shared" si="139"/>
        <v>1831.0445535325919</v>
      </c>
      <c r="L117" s="54">
        <f t="shared" si="134"/>
        <v>103209.46493717065</v>
      </c>
      <c r="M117" s="54">
        <f t="shared" si="135"/>
        <v>63286.584229167966</v>
      </c>
      <c r="N117" s="88">
        <v>0</v>
      </c>
      <c r="O117" t="s">
        <v>324</v>
      </c>
    </row>
    <row r="118" spans="2:15" x14ac:dyDescent="0.2">
      <c r="B118" s="30">
        <v>2019</v>
      </c>
      <c r="C118" s="30" t="s">
        <v>327</v>
      </c>
      <c r="D118" s="153">
        <v>9646</v>
      </c>
      <c r="E118" s="153">
        <v>15519</v>
      </c>
      <c r="F118" s="91">
        <v>171698.33300000001</v>
      </c>
      <c r="G118" s="58">
        <v>376044.12599999999</v>
      </c>
      <c r="H118" s="58">
        <v>604056.62800000003</v>
      </c>
      <c r="I118" s="46">
        <v>814126.28599999996</v>
      </c>
      <c r="J118" s="54">
        <f t="shared" si="138"/>
        <v>17799.951586149698</v>
      </c>
      <c r="K118" s="54">
        <f t="shared" si="139"/>
        <v>11063.74979057929</v>
      </c>
      <c r="L118" s="54">
        <f t="shared" si="134"/>
        <v>123384.86543645035</v>
      </c>
      <c r="M118" s="54">
        <f t="shared" si="135"/>
        <v>76691.179328564991</v>
      </c>
      <c r="N118" s="88">
        <v>0</v>
      </c>
    </row>
    <row r="119" spans="2:15" x14ac:dyDescent="0.2">
      <c r="B119" s="30">
        <v>2020</v>
      </c>
      <c r="C119" s="30" t="s">
        <v>332</v>
      </c>
      <c r="D119" s="72">
        <v>9637</v>
      </c>
      <c r="E119" s="72">
        <v>14951</v>
      </c>
      <c r="F119" s="91">
        <v>113243.416</v>
      </c>
      <c r="G119" s="58">
        <v>299204.67599999998</v>
      </c>
      <c r="H119" s="58">
        <v>814126.28599999996</v>
      </c>
      <c r="I119" s="46">
        <v>1004209.152</v>
      </c>
      <c r="J119" s="54">
        <f t="shared" ref="J119" si="140">F119/D119*1000</f>
        <v>11750.899242502854</v>
      </c>
      <c r="K119" s="54">
        <f t="shared" ref="K119" si="141">F119/E119*1000</f>
        <v>7574.3037923884694</v>
      </c>
      <c r="L119" s="54">
        <f t="shared" ref="L119" si="142">(G119+I119)/D119*1000</f>
        <v>135250.99387776278</v>
      </c>
      <c r="M119" s="54">
        <f t="shared" ref="M119" si="143">(G119+I119)/E119*1000</f>
        <v>87179.040064209737</v>
      </c>
      <c r="N119" s="88">
        <v>0</v>
      </c>
    </row>
    <row r="120" spans="2:15" x14ac:dyDescent="0.2">
      <c r="B120" s="30">
        <v>2021</v>
      </c>
      <c r="C120" s="30" t="s">
        <v>498</v>
      </c>
      <c r="D120" s="30">
        <v>9538</v>
      </c>
      <c r="E120" s="30">
        <v>14951</v>
      </c>
      <c r="F120" s="91">
        <v>56882.976000000002</v>
      </c>
      <c r="G120" s="58">
        <v>206066.103</v>
      </c>
      <c r="H120" s="58">
        <v>1004209.152</v>
      </c>
      <c r="I120" s="46">
        <v>1154230.7009999999</v>
      </c>
      <c r="J120" s="54">
        <f t="shared" ref="J120" si="144">F120/D120*1000</f>
        <v>5963.8263786957432</v>
      </c>
      <c r="K120" s="54">
        <f t="shared" ref="K120" si="145">F120/E120*1000</f>
        <v>3804.6268477024951</v>
      </c>
      <c r="L120" s="54">
        <f t="shared" ref="L120" si="146">(G120+I120)/D120*1000</f>
        <v>142618.66261270706</v>
      </c>
      <c r="M120" s="54">
        <f t="shared" ref="M120" si="147">(G120+I120)/E120*1000</f>
        <v>90983.666911912253</v>
      </c>
      <c r="N120" s="88">
        <v>0</v>
      </c>
    </row>
    <row r="121" spans="2:15" x14ac:dyDescent="0.2"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113"/>
    </row>
    <row r="122" spans="2:15" x14ac:dyDescent="0.2">
      <c r="B122" s="142" t="s">
        <v>138</v>
      </c>
      <c r="F122" s="176" t="s">
        <v>262</v>
      </c>
      <c r="G122" s="180"/>
      <c r="H122" s="180"/>
      <c r="I122" s="177"/>
      <c r="J122" s="176" t="s">
        <v>263</v>
      </c>
      <c r="K122" s="180"/>
      <c r="L122" s="180"/>
      <c r="M122" s="177"/>
      <c r="N122" s="112" t="s">
        <v>261</v>
      </c>
    </row>
    <row r="123" spans="2:15" ht="39.6" x14ac:dyDescent="0.2">
      <c r="B123" s="178" t="s">
        <v>17</v>
      </c>
      <c r="C123" s="178"/>
      <c r="D123" s="50" t="s">
        <v>3</v>
      </c>
      <c r="E123" s="50" t="s">
        <v>2</v>
      </c>
      <c r="F123" s="50" t="s">
        <v>225</v>
      </c>
      <c r="G123" s="50" t="s">
        <v>211</v>
      </c>
      <c r="H123" s="50" t="s">
        <v>232</v>
      </c>
      <c r="I123" s="50" t="s">
        <v>233</v>
      </c>
      <c r="J123" s="50" t="s">
        <v>259</v>
      </c>
      <c r="K123" s="50" t="s">
        <v>260</v>
      </c>
      <c r="L123" s="50" t="s">
        <v>11</v>
      </c>
      <c r="M123" s="50" t="s">
        <v>10</v>
      </c>
      <c r="N123" s="86" t="s">
        <v>227</v>
      </c>
    </row>
    <row r="124" spans="2:15" x14ac:dyDescent="0.2">
      <c r="B124" s="51">
        <v>2008</v>
      </c>
      <c r="C124" s="52" t="s">
        <v>134</v>
      </c>
      <c r="D124" s="53">
        <v>9682</v>
      </c>
      <c r="E124" s="53">
        <v>18655</v>
      </c>
      <c r="F124" s="46">
        <v>-229927.01800000001</v>
      </c>
      <c r="G124" s="54">
        <v>171230.94899999999</v>
      </c>
      <c r="H124" s="54">
        <v>398140.283</v>
      </c>
      <c r="I124" s="54">
        <v>43171.283000000003</v>
      </c>
      <c r="J124" s="54">
        <f>F124/D124*1000</f>
        <v>-23747.884527990085</v>
      </c>
      <c r="K124" s="54">
        <f>F124/E124*1000</f>
        <v>-12325.222085231841</v>
      </c>
      <c r="L124" s="54">
        <f t="shared" ref="L124:L130" si="148">(G124+I124)/D124*1000</f>
        <v>22144.415616608137</v>
      </c>
      <c r="M124" s="54">
        <f t="shared" ref="M124:M130" si="149">(G124+I124)/E124*1000</f>
        <v>11493.016992763334</v>
      </c>
      <c r="N124" s="88">
        <v>0</v>
      </c>
    </row>
    <row r="125" spans="2:15" x14ac:dyDescent="0.2">
      <c r="B125" s="51">
        <v>2009</v>
      </c>
      <c r="C125" s="52" t="s">
        <v>135</v>
      </c>
      <c r="D125" s="55">
        <v>9612</v>
      </c>
      <c r="E125" s="55">
        <v>18278</v>
      </c>
      <c r="F125" s="54">
        <v>-20256.627</v>
      </c>
      <c r="G125" s="54">
        <v>146974.32199999999</v>
      </c>
      <c r="H125" s="54">
        <v>43171.283000000003</v>
      </c>
      <c r="I125" s="54">
        <v>43171.283000000003</v>
      </c>
      <c r="J125" s="54">
        <f t="shared" ref="J125:J130" si="150">F125/D125*1000</f>
        <v>-2107.4310237203499</v>
      </c>
      <c r="K125" s="54">
        <f t="shared" ref="K125:K130" si="151">F125/E125*1000</f>
        <v>-1108.2518328044644</v>
      </c>
      <c r="L125" s="54">
        <f t="shared" si="148"/>
        <v>19782.106221389928</v>
      </c>
      <c r="M125" s="54">
        <f t="shared" si="149"/>
        <v>10402.976529160738</v>
      </c>
      <c r="N125" s="88">
        <v>0</v>
      </c>
    </row>
    <row r="126" spans="2:15" x14ac:dyDescent="0.2">
      <c r="B126" s="51">
        <v>2010</v>
      </c>
      <c r="C126" s="52" t="s">
        <v>136</v>
      </c>
      <c r="D126" s="55">
        <v>9514</v>
      </c>
      <c r="E126" s="55">
        <v>17910</v>
      </c>
      <c r="F126" s="54">
        <v>112692.59</v>
      </c>
      <c r="G126" s="54">
        <v>255666.91200000001</v>
      </c>
      <c r="H126" s="54">
        <v>43171.283000000003</v>
      </c>
      <c r="I126" s="54">
        <v>43171.283000000003</v>
      </c>
      <c r="J126" s="54">
        <f t="shared" si="150"/>
        <v>11844.922219886483</v>
      </c>
      <c r="K126" s="54">
        <f t="shared" si="151"/>
        <v>6292.1602456728087</v>
      </c>
      <c r="L126" s="54">
        <f t="shared" si="148"/>
        <v>31410.363149043515</v>
      </c>
      <c r="M126" s="54">
        <f t="shared" si="149"/>
        <v>16685.54969290899</v>
      </c>
      <c r="N126" s="88">
        <v>0</v>
      </c>
    </row>
    <row r="127" spans="2:15" x14ac:dyDescent="0.2">
      <c r="B127" s="30">
        <v>2011</v>
      </c>
      <c r="C127" s="30" t="s">
        <v>15</v>
      </c>
      <c r="D127" s="56">
        <v>9431</v>
      </c>
      <c r="E127" s="56">
        <v>17733</v>
      </c>
      <c r="F127" s="46">
        <v>112898.29399999999</v>
      </c>
      <c r="G127" s="46">
        <v>364565.20600000001</v>
      </c>
      <c r="H127" s="46">
        <v>43171.283000000003</v>
      </c>
      <c r="I127" s="46">
        <v>43171.283000000003</v>
      </c>
      <c r="J127" s="54">
        <f t="shared" si="150"/>
        <v>11970.978051108048</v>
      </c>
      <c r="K127" s="54">
        <f t="shared" si="151"/>
        <v>6366.5648226470412</v>
      </c>
      <c r="L127" s="46">
        <f t="shared" si="148"/>
        <v>43233.643197964164</v>
      </c>
      <c r="M127" s="46">
        <f t="shared" si="149"/>
        <v>22993.09135510066</v>
      </c>
      <c r="N127" s="88">
        <v>0</v>
      </c>
    </row>
    <row r="128" spans="2:15" x14ac:dyDescent="0.2">
      <c r="B128" s="30">
        <v>2012</v>
      </c>
      <c r="C128" s="30" t="s">
        <v>16</v>
      </c>
      <c r="D128" s="56">
        <v>9460</v>
      </c>
      <c r="E128" s="56">
        <v>17634</v>
      </c>
      <c r="F128" s="46">
        <v>146154.08900000001</v>
      </c>
      <c r="G128" s="46">
        <v>508592.39299999998</v>
      </c>
      <c r="H128" s="46">
        <v>43171.283000000003</v>
      </c>
      <c r="I128" s="46">
        <v>43171.283000000003</v>
      </c>
      <c r="J128" s="54">
        <f t="shared" si="150"/>
        <v>15449.692283298098</v>
      </c>
      <c r="K128" s="54">
        <f t="shared" si="151"/>
        <v>8288.1983100827947</v>
      </c>
      <c r="L128" s="46">
        <f t="shared" si="148"/>
        <v>58325.969978858346</v>
      </c>
      <c r="M128" s="46">
        <f t="shared" si="149"/>
        <v>31289.762731087671</v>
      </c>
      <c r="N128" s="88">
        <v>0</v>
      </c>
    </row>
    <row r="129" spans="2:15" x14ac:dyDescent="0.2">
      <c r="B129" s="30">
        <v>2013</v>
      </c>
      <c r="C129" s="30" t="s">
        <v>0</v>
      </c>
      <c r="D129" s="56">
        <v>9400</v>
      </c>
      <c r="E129" s="56">
        <v>17245</v>
      </c>
      <c r="F129" s="46">
        <v>50268.656000000003</v>
      </c>
      <c r="G129" s="46">
        <v>308559.68</v>
      </c>
      <c r="H129" s="58">
        <v>43171.283000000003</v>
      </c>
      <c r="I129" s="58">
        <v>293171.283</v>
      </c>
      <c r="J129" s="54">
        <f t="shared" si="150"/>
        <v>5347.7293617021278</v>
      </c>
      <c r="K129" s="54">
        <f t="shared" si="151"/>
        <v>2914.9699043200926</v>
      </c>
      <c r="L129" s="46">
        <f t="shared" si="148"/>
        <v>64013.932234042557</v>
      </c>
      <c r="M129" s="46">
        <f t="shared" si="149"/>
        <v>34893.068309654969</v>
      </c>
      <c r="N129" s="88">
        <v>0</v>
      </c>
    </row>
    <row r="130" spans="2:15" x14ac:dyDescent="0.2">
      <c r="B130" s="30">
        <v>2014</v>
      </c>
      <c r="C130" s="30" t="s">
        <v>222</v>
      </c>
      <c r="D130" s="56">
        <v>9253</v>
      </c>
      <c r="E130" s="56">
        <v>16818</v>
      </c>
      <c r="F130" s="56">
        <v>82913.914999999994</v>
      </c>
      <c r="G130" s="71">
        <v>391350.30800000002</v>
      </c>
      <c r="H130" s="58">
        <v>293171.283</v>
      </c>
      <c r="I130" s="83">
        <v>293171.283</v>
      </c>
      <c r="J130" s="54">
        <f t="shared" si="150"/>
        <v>8960.7602939587159</v>
      </c>
      <c r="K130" s="54">
        <f t="shared" si="151"/>
        <v>4930.0698656201694</v>
      </c>
      <c r="L130" s="46">
        <f t="shared" si="148"/>
        <v>73978.341186642167</v>
      </c>
      <c r="M130" s="46">
        <f t="shared" si="149"/>
        <v>40701.72380782495</v>
      </c>
      <c r="N130" s="88">
        <v>0</v>
      </c>
    </row>
    <row r="131" spans="2:15" x14ac:dyDescent="0.2">
      <c r="B131" s="30">
        <v>2015</v>
      </c>
      <c r="C131" s="30" t="s">
        <v>266</v>
      </c>
      <c r="D131" s="72">
        <v>9057</v>
      </c>
      <c r="E131" s="72">
        <v>16248</v>
      </c>
      <c r="F131" s="91">
        <v>-135719.38699999999</v>
      </c>
      <c r="G131" s="58">
        <v>5630.9210000000003</v>
      </c>
      <c r="H131" s="58">
        <v>293171.283</v>
      </c>
      <c r="I131" s="58">
        <v>543171.28300000005</v>
      </c>
      <c r="J131" s="54">
        <f t="shared" ref="J131:J135" si="152">F131/D131*1000</f>
        <v>-14985.026719664347</v>
      </c>
      <c r="K131" s="54">
        <f t="shared" ref="K131:K135" si="153">F131/E131*1000</f>
        <v>-8352.9903372722802</v>
      </c>
      <c r="L131" s="54">
        <f t="shared" ref="L131:L135" si="154">(G131+I131)/D131*1000</f>
        <v>60594.259026167609</v>
      </c>
      <c r="M131" s="54">
        <f t="shared" ref="M131:M135" si="155">(G131+I131)/E131*1000</f>
        <v>33776.600443131465</v>
      </c>
      <c r="N131" s="88">
        <v>0</v>
      </c>
    </row>
    <row r="132" spans="2:15" x14ac:dyDescent="0.2">
      <c r="B132" s="30">
        <v>2016</v>
      </c>
      <c r="C132" s="30" t="s">
        <v>276</v>
      </c>
      <c r="D132" s="72">
        <v>8745</v>
      </c>
      <c r="E132" s="72">
        <v>15330</v>
      </c>
      <c r="F132" s="91">
        <v>63525.648000000001</v>
      </c>
      <c r="G132" s="58">
        <v>175700.56899999999</v>
      </c>
      <c r="H132" s="58">
        <v>543171.28300000005</v>
      </c>
      <c r="I132" s="58">
        <v>436627.283</v>
      </c>
      <c r="J132" s="54">
        <f t="shared" si="152"/>
        <v>7264.225042881646</v>
      </c>
      <c r="K132" s="54">
        <f t="shared" si="153"/>
        <v>4143.8778864970645</v>
      </c>
      <c r="L132" s="54">
        <f t="shared" si="154"/>
        <v>70020.337564322457</v>
      </c>
      <c r="M132" s="54">
        <f t="shared" si="155"/>
        <v>39943.108414872797</v>
      </c>
      <c r="N132" s="88">
        <v>0</v>
      </c>
    </row>
    <row r="133" spans="2:15" x14ac:dyDescent="0.2">
      <c r="B133" s="30">
        <v>2017</v>
      </c>
      <c r="C133" s="30" t="s">
        <v>285</v>
      </c>
      <c r="D133" s="56">
        <v>8549</v>
      </c>
      <c r="E133" s="56">
        <v>14680</v>
      </c>
      <c r="F133" s="91">
        <v>65569</v>
      </c>
      <c r="G133" s="58">
        <v>241176</v>
      </c>
      <c r="H133" s="58">
        <v>436627</v>
      </c>
      <c r="I133" s="46">
        <v>436627</v>
      </c>
      <c r="J133" s="54">
        <f t="shared" si="152"/>
        <v>7669.7859398760093</v>
      </c>
      <c r="K133" s="54">
        <f t="shared" si="153"/>
        <v>4466.5531335149863</v>
      </c>
      <c r="L133" s="54">
        <f t="shared" si="154"/>
        <v>79284.47771669201</v>
      </c>
      <c r="M133" s="54">
        <f t="shared" si="155"/>
        <v>46171.866485013627</v>
      </c>
      <c r="N133" s="88">
        <v>0</v>
      </c>
    </row>
    <row r="134" spans="2:15" x14ac:dyDescent="0.2">
      <c r="B134" s="30">
        <v>2018</v>
      </c>
      <c r="C134" s="30" t="s">
        <v>288</v>
      </c>
      <c r="D134" s="72">
        <v>8421</v>
      </c>
      <c r="E134" s="72">
        <v>14284</v>
      </c>
      <c r="F134" s="91">
        <v>27486</v>
      </c>
      <c r="G134" s="58">
        <v>268662</v>
      </c>
      <c r="H134" s="58">
        <v>436627</v>
      </c>
      <c r="I134" s="46">
        <v>436627</v>
      </c>
      <c r="J134" s="54">
        <f t="shared" si="152"/>
        <v>3263.9828998931243</v>
      </c>
      <c r="K134" s="54">
        <f t="shared" si="153"/>
        <v>1924.250910109213</v>
      </c>
      <c r="L134" s="54">
        <f t="shared" si="154"/>
        <v>83753.592209951312</v>
      </c>
      <c r="M134" s="54">
        <f t="shared" si="155"/>
        <v>49376.155138616632</v>
      </c>
      <c r="N134" s="88">
        <v>0</v>
      </c>
      <c r="O134" t="s">
        <v>325</v>
      </c>
    </row>
    <row r="135" spans="2:15" x14ac:dyDescent="0.2">
      <c r="B135" s="30">
        <v>2019</v>
      </c>
      <c r="C135" s="30" t="s">
        <v>327</v>
      </c>
      <c r="D135" s="153">
        <v>8262</v>
      </c>
      <c r="E135" s="153">
        <v>13861</v>
      </c>
      <c r="F135" s="91">
        <v>80354.543999999994</v>
      </c>
      <c r="G135" s="58">
        <v>349017.27500000002</v>
      </c>
      <c r="H135" s="58">
        <v>436627.283</v>
      </c>
      <c r="I135" s="46">
        <v>436627.283</v>
      </c>
      <c r="J135" s="54">
        <f t="shared" si="152"/>
        <v>9725.7981118373264</v>
      </c>
      <c r="K135" s="54">
        <f t="shared" si="153"/>
        <v>5797.1678811052589</v>
      </c>
      <c r="L135" s="54">
        <f t="shared" si="154"/>
        <v>95091.328733962713</v>
      </c>
      <c r="M135" s="54">
        <f t="shared" si="155"/>
        <v>56680.222061900298</v>
      </c>
      <c r="N135" s="88">
        <v>0</v>
      </c>
    </row>
    <row r="136" spans="2:15" x14ac:dyDescent="0.2">
      <c r="B136" s="30">
        <v>2020</v>
      </c>
      <c r="C136" s="30" t="s">
        <v>332</v>
      </c>
      <c r="D136" s="72">
        <v>8288</v>
      </c>
      <c r="E136" s="72">
        <v>13511</v>
      </c>
      <c r="F136" s="91">
        <v>30891.909</v>
      </c>
      <c r="G136" s="58">
        <v>379909.18400000001</v>
      </c>
      <c r="H136" s="58">
        <v>436627.283</v>
      </c>
      <c r="I136" s="46">
        <v>436627.283</v>
      </c>
      <c r="J136" s="54">
        <f t="shared" ref="J136" si="156">F136/D136*1000</f>
        <v>3727.3056225868727</v>
      </c>
      <c r="K136" s="54">
        <f t="shared" ref="K136" si="157">F136/E136*1000</f>
        <v>2286.4265413366884</v>
      </c>
      <c r="L136" s="54">
        <f t="shared" ref="L136" si="158">(G136+I136)/D136*1000</f>
        <v>98520.326616795355</v>
      </c>
      <c r="M136" s="54">
        <f t="shared" ref="M136" si="159">(G136+I136)/E136*1000</f>
        <v>60434.939456738954</v>
      </c>
      <c r="N136" s="88">
        <v>0</v>
      </c>
    </row>
    <row r="137" spans="2:15" x14ac:dyDescent="0.2">
      <c r="B137" s="30">
        <v>2021</v>
      </c>
      <c r="C137" s="30" t="s">
        <v>498</v>
      </c>
      <c r="D137" s="30">
        <v>8286</v>
      </c>
      <c r="E137" s="30">
        <v>13511</v>
      </c>
      <c r="F137" s="91">
        <v>17181.028999999999</v>
      </c>
      <c r="G137" s="58">
        <v>397090.21299999999</v>
      </c>
      <c r="H137" s="58">
        <v>436627.283</v>
      </c>
      <c r="I137" s="46">
        <v>436627.283</v>
      </c>
      <c r="J137" s="54">
        <f t="shared" ref="J137" si="160">F137/D137*1000</f>
        <v>2073.5009654839487</v>
      </c>
      <c r="K137" s="54">
        <f t="shared" ref="K137" si="161">F137/E137*1000</f>
        <v>1271.6326696765595</v>
      </c>
      <c r="L137" s="54">
        <f t="shared" ref="L137" si="162">(G137+I137)/D137*1000</f>
        <v>100617.60753077481</v>
      </c>
      <c r="M137" s="54">
        <f t="shared" ref="M137" si="163">(G137+I137)/E137*1000</f>
        <v>61706.572126415515</v>
      </c>
      <c r="N137" s="88">
        <v>0</v>
      </c>
    </row>
    <row r="138" spans="2:15" x14ac:dyDescent="0.2">
      <c r="D138" s="166"/>
      <c r="E138" s="166"/>
      <c r="F138" s="163"/>
      <c r="G138" s="164"/>
      <c r="H138" s="164"/>
      <c r="I138" s="3"/>
      <c r="J138" s="165"/>
      <c r="K138" s="165"/>
      <c r="L138" s="165"/>
      <c r="M138" s="165"/>
      <c r="N138" s="113"/>
    </row>
    <row r="139" spans="2:15" x14ac:dyDescent="0.2">
      <c r="B139" s="143" t="s">
        <v>213</v>
      </c>
      <c r="F139" s="176" t="s">
        <v>262</v>
      </c>
      <c r="G139" s="180"/>
      <c r="H139" s="180"/>
      <c r="I139" s="177"/>
      <c r="J139" s="176" t="s">
        <v>263</v>
      </c>
      <c r="K139" s="180"/>
      <c r="L139" s="180"/>
      <c r="M139" s="177"/>
      <c r="N139" s="112" t="s">
        <v>261</v>
      </c>
    </row>
    <row r="140" spans="2:15" ht="39.6" x14ac:dyDescent="0.2">
      <c r="B140" s="178" t="s">
        <v>17</v>
      </c>
      <c r="C140" s="178"/>
      <c r="D140" s="50" t="s">
        <v>3</v>
      </c>
      <c r="E140" s="50" t="s">
        <v>2</v>
      </c>
      <c r="F140" s="50" t="s">
        <v>225</v>
      </c>
      <c r="G140" s="50" t="s">
        <v>211</v>
      </c>
      <c r="H140" s="50" t="s">
        <v>232</v>
      </c>
      <c r="I140" s="50" t="s">
        <v>233</v>
      </c>
      <c r="J140" s="50" t="s">
        <v>259</v>
      </c>
      <c r="K140" s="50" t="s">
        <v>260</v>
      </c>
      <c r="L140" s="50" t="s">
        <v>11</v>
      </c>
      <c r="M140" s="50" t="s">
        <v>10</v>
      </c>
      <c r="N140" s="86" t="s">
        <v>227</v>
      </c>
    </row>
    <row r="141" spans="2:15" x14ac:dyDescent="0.2">
      <c r="B141" s="51">
        <v>2008</v>
      </c>
      <c r="C141" s="52" t="s">
        <v>214</v>
      </c>
      <c r="D141" s="53">
        <v>5294</v>
      </c>
      <c r="E141" s="53">
        <v>10758</v>
      </c>
      <c r="F141" s="46">
        <v>41195.942999999999</v>
      </c>
      <c r="G141" s="54">
        <v>61747.112999999998</v>
      </c>
      <c r="H141" s="54">
        <v>218.018</v>
      </c>
      <c r="I141" s="54">
        <v>519.10799999999995</v>
      </c>
      <c r="J141" s="54">
        <f>F141/D141*1000</f>
        <v>7781.6288250850021</v>
      </c>
      <c r="K141" s="54">
        <f>F141/E141*1000</f>
        <v>3829.331009481316</v>
      </c>
      <c r="L141" s="54">
        <f t="shared" ref="L141:L147" si="164">(G141+I141)/D141*1000</f>
        <v>11761.65867019267</v>
      </c>
      <c r="M141" s="54">
        <f t="shared" ref="M141:M147" si="165">(G141+I141)/E141*1000</f>
        <v>5787.8993307306191</v>
      </c>
      <c r="N141" s="87">
        <v>215666.44200000001</v>
      </c>
    </row>
    <row r="142" spans="2:15" x14ac:dyDescent="0.2">
      <c r="B142" s="51">
        <v>2009</v>
      </c>
      <c r="C142" s="52" t="s">
        <v>215</v>
      </c>
      <c r="D142" s="55">
        <v>5317</v>
      </c>
      <c r="E142" s="55">
        <v>10687</v>
      </c>
      <c r="F142" s="54">
        <v>-16146.216</v>
      </c>
      <c r="G142" s="54">
        <v>45599.5</v>
      </c>
      <c r="H142" s="54">
        <v>519</v>
      </c>
      <c r="I142" s="54">
        <v>520.505</v>
      </c>
      <c r="J142" s="54">
        <f t="shared" ref="J142:J147" si="166">F142/D142*1000</f>
        <v>-3036.7154410381795</v>
      </c>
      <c r="K142" s="54">
        <f t="shared" ref="K142:K147" si="167">F142/E142*1000</f>
        <v>-1510.82773463086</v>
      </c>
      <c r="L142" s="54">
        <f t="shared" si="164"/>
        <v>8674.0652623659953</v>
      </c>
      <c r="M142" s="54">
        <f t="shared" si="165"/>
        <v>4315.5240011228589</v>
      </c>
      <c r="N142" s="87">
        <v>0</v>
      </c>
    </row>
    <row r="143" spans="2:15" x14ac:dyDescent="0.2">
      <c r="B143" s="51">
        <v>2010</v>
      </c>
      <c r="C143" s="52" t="s">
        <v>216</v>
      </c>
      <c r="D143" s="55">
        <v>5400</v>
      </c>
      <c r="E143" s="55">
        <v>10816</v>
      </c>
      <c r="F143" s="54">
        <v>62470.436999999998</v>
      </c>
      <c r="G143" s="54">
        <v>108068.629</v>
      </c>
      <c r="H143" s="54">
        <v>520.505</v>
      </c>
      <c r="I143" s="54">
        <v>521.81299999999999</v>
      </c>
      <c r="J143" s="54">
        <f t="shared" si="166"/>
        <v>11568.599444444444</v>
      </c>
      <c r="K143" s="54">
        <f t="shared" si="167"/>
        <v>5775.7430658284029</v>
      </c>
      <c r="L143" s="54">
        <f t="shared" si="164"/>
        <v>20109.341111111109</v>
      </c>
      <c r="M143" s="54">
        <f t="shared" si="165"/>
        <v>10039.796782544379</v>
      </c>
      <c r="N143" s="87">
        <v>170000</v>
      </c>
    </row>
    <row r="144" spans="2:15" x14ac:dyDescent="0.2">
      <c r="B144" s="30">
        <v>2011</v>
      </c>
      <c r="C144" s="30" t="s">
        <v>217</v>
      </c>
      <c r="D144" s="56">
        <v>5429</v>
      </c>
      <c r="E144" s="56">
        <v>10766</v>
      </c>
      <c r="F144" s="46">
        <v>-1908.9680000000001</v>
      </c>
      <c r="G144" s="46">
        <v>106159.296</v>
      </c>
      <c r="H144" s="46">
        <v>522.72500000000002</v>
      </c>
      <c r="I144" s="46">
        <v>522.72500000000002</v>
      </c>
      <c r="J144" s="54">
        <f t="shared" si="166"/>
        <v>-351.62424019156384</v>
      </c>
      <c r="K144" s="54">
        <f t="shared" si="167"/>
        <v>-177.31450863830577</v>
      </c>
      <c r="L144" s="46">
        <f t="shared" si="164"/>
        <v>19650.399889482411</v>
      </c>
      <c r="M144" s="46">
        <f t="shared" si="165"/>
        <v>9909.1604124094374</v>
      </c>
      <c r="N144" s="88">
        <v>150000</v>
      </c>
    </row>
    <row r="145" spans="2:15" x14ac:dyDescent="0.2">
      <c r="B145" s="30">
        <v>2012</v>
      </c>
      <c r="C145" s="30" t="s">
        <v>218</v>
      </c>
      <c r="D145" s="56">
        <v>5428</v>
      </c>
      <c r="E145" s="56">
        <v>10729</v>
      </c>
      <c r="F145" s="46">
        <v>-4915.165</v>
      </c>
      <c r="G145" s="46">
        <v>101243.974</v>
      </c>
      <c r="H145" s="46">
        <v>522.72500000000002</v>
      </c>
      <c r="I145" s="46">
        <v>522.72500000000002</v>
      </c>
      <c r="J145" s="54">
        <f t="shared" si="166"/>
        <v>-905.52044952100221</v>
      </c>
      <c r="K145" s="54">
        <f t="shared" si="167"/>
        <v>-458.11958244011561</v>
      </c>
      <c r="L145" s="46">
        <f t="shared" si="164"/>
        <v>18748.470707442892</v>
      </c>
      <c r="M145" s="46">
        <f t="shared" si="165"/>
        <v>9485.1989001770908</v>
      </c>
      <c r="N145" s="88">
        <v>60000</v>
      </c>
    </row>
    <row r="146" spans="2:15" x14ac:dyDescent="0.2">
      <c r="B146" s="30">
        <v>2013</v>
      </c>
      <c r="C146" s="30" t="s">
        <v>219</v>
      </c>
      <c r="D146" s="56">
        <v>5449</v>
      </c>
      <c r="E146" s="56">
        <v>10560</v>
      </c>
      <c r="F146" s="46">
        <v>-63477.637999999999</v>
      </c>
      <c r="G146" s="46">
        <v>37766.205999999998</v>
      </c>
      <c r="H146" s="46">
        <v>522.72500000000002</v>
      </c>
      <c r="I146" s="46">
        <v>522.72500000000002</v>
      </c>
      <c r="J146" s="54">
        <f t="shared" si="166"/>
        <v>-11649.410534042943</v>
      </c>
      <c r="K146" s="54">
        <f t="shared" si="167"/>
        <v>-6011.1399621212122</v>
      </c>
      <c r="L146" s="46">
        <f t="shared" si="164"/>
        <v>7026.7812442650029</v>
      </c>
      <c r="M146" s="46">
        <f t="shared" si="165"/>
        <v>3625.845738636363</v>
      </c>
      <c r="N146" s="88">
        <v>160000</v>
      </c>
    </row>
    <row r="147" spans="2:15" x14ac:dyDescent="0.2">
      <c r="B147" s="30">
        <v>2014</v>
      </c>
      <c r="C147" s="30" t="s">
        <v>222</v>
      </c>
      <c r="D147" s="72">
        <v>5448</v>
      </c>
      <c r="E147" s="56">
        <v>10409</v>
      </c>
      <c r="F147" s="56">
        <v>13282.602000000001</v>
      </c>
      <c r="G147" s="56">
        <v>51048.678</v>
      </c>
      <c r="H147" s="56">
        <v>522.72500000000002</v>
      </c>
      <c r="I147" s="56">
        <v>522.72500000000002</v>
      </c>
      <c r="J147" s="54">
        <f t="shared" si="166"/>
        <v>2438.0693832599118</v>
      </c>
      <c r="K147" s="54">
        <f t="shared" si="167"/>
        <v>1276.0689787683737</v>
      </c>
      <c r="L147" s="46">
        <f t="shared" si="164"/>
        <v>9466.1165565345091</v>
      </c>
      <c r="M147" s="46">
        <f t="shared" si="165"/>
        <v>4954.5012008838503</v>
      </c>
      <c r="N147" s="88">
        <v>100000</v>
      </c>
    </row>
    <row r="148" spans="2:15" x14ac:dyDescent="0.2">
      <c r="B148" s="30">
        <v>2015</v>
      </c>
      <c r="C148" s="30" t="s">
        <v>266</v>
      </c>
      <c r="D148" s="72">
        <v>5347</v>
      </c>
      <c r="E148" s="72">
        <v>10100</v>
      </c>
      <c r="F148" s="91">
        <v>-30412.582999999999</v>
      </c>
      <c r="G148" s="58">
        <v>20635.965</v>
      </c>
      <c r="H148" s="58">
        <v>522.72500000000002</v>
      </c>
      <c r="I148" s="58">
        <v>522.72500000000002</v>
      </c>
      <c r="J148" s="54">
        <f t="shared" ref="J148:J152" si="168">F148/D148*1000</f>
        <v>-5687.7843650645227</v>
      </c>
      <c r="K148" s="54">
        <f t="shared" ref="K148:K152" si="169">F148/E148*1000</f>
        <v>-3011.1468316831683</v>
      </c>
      <c r="L148" s="54">
        <f t="shared" ref="L148:L152" si="170">(G148+I148)/D148*1000</f>
        <v>3957.1142696839347</v>
      </c>
      <c r="M148" s="54">
        <f t="shared" ref="M148:M152" si="171">(G148+I148)/E148*1000</f>
        <v>2094.9198019801979</v>
      </c>
      <c r="N148" s="88">
        <v>22000</v>
      </c>
    </row>
    <row r="149" spans="2:15" x14ac:dyDescent="0.2">
      <c r="B149" s="30">
        <v>2016</v>
      </c>
      <c r="C149" s="30" t="s">
        <v>276</v>
      </c>
      <c r="D149" s="72">
        <v>5243</v>
      </c>
      <c r="E149" s="72">
        <v>9759</v>
      </c>
      <c r="F149" s="91">
        <v>298.2</v>
      </c>
      <c r="G149" s="58">
        <v>20934.034</v>
      </c>
      <c r="H149" s="58">
        <v>522.85599999999999</v>
      </c>
      <c r="I149" s="58">
        <v>522.85599999999999</v>
      </c>
      <c r="J149" s="54">
        <f t="shared" si="168"/>
        <v>56.8758344459279</v>
      </c>
      <c r="K149" s="54">
        <f t="shared" si="169"/>
        <v>30.556409468183215</v>
      </c>
      <c r="L149" s="54">
        <f t="shared" si="170"/>
        <v>4092.483311081442</v>
      </c>
      <c r="M149" s="54">
        <f t="shared" si="171"/>
        <v>2198.6771185572293</v>
      </c>
      <c r="N149" s="88">
        <v>127000</v>
      </c>
    </row>
    <row r="150" spans="2:15" x14ac:dyDescent="0.2">
      <c r="B150" s="30">
        <v>2017</v>
      </c>
      <c r="C150" s="30" t="s">
        <v>285</v>
      </c>
      <c r="D150" s="56">
        <v>5137</v>
      </c>
      <c r="E150" s="56">
        <v>9392</v>
      </c>
      <c r="F150" s="91">
        <v>170072</v>
      </c>
      <c r="G150" s="58">
        <v>91006</v>
      </c>
      <c r="H150" s="58">
        <v>523</v>
      </c>
      <c r="I150" s="46">
        <v>100523</v>
      </c>
      <c r="J150" s="54">
        <f t="shared" si="168"/>
        <v>33107.261047303873</v>
      </c>
      <c r="K150" s="54">
        <f t="shared" si="169"/>
        <v>18108.177172061329</v>
      </c>
      <c r="L150" s="54">
        <f t="shared" si="170"/>
        <v>37284.212575433128</v>
      </c>
      <c r="M150" s="54">
        <f t="shared" si="171"/>
        <v>20392.781090289609</v>
      </c>
      <c r="N150" s="88">
        <v>295000</v>
      </c>
    </row>
    <row r="151" spans="2:15" x14ac:dyDescent="0.2">
      <c r="B151" s="30">
        <v>2018</v>
      </c>
      <c r="C151" s="30" t="s">
        <v>288</v>
      </c>
      <c r="D151" s="72">
        <v>5017</v>
      </c>
      <c r="E151" s="72">
        <v>8986</v>
      </c>
      <c r="F151" s="91">
        <v>4203</v>
      </c>
      <c r="G151" s="58">
        <v>95209</v>
      </c>
      <c r="H151" s="58">
        <v>100522</v>
      </c>
      <c r="I151" s="46">
        <v>100523</v>
      </c>
      <c r="J151" s="54">
        <f t="shared" si="168"/>
        <v>837.75164440900937</v>
      </c>
      <c r="K151" s="54">
        <f t="shared" si="169"/>
        <v>467.72757622969061</v>
      </c>
      <c r="L151" s="54">
        <f t="shared" si="170"/>
        <v>39013.75323898744</v>
      </c>
      <c r="M151" s="54">
        <f t="shared" si="171"/>
        <v>21781.882929000665</v>
      </c>
      <c r="N151" s="88">
        <v>0</v>
      </c>
      <c r="O151" t="s">
        <v>296</v>
      </c>
    </row>
    <row r="152" spans="2:15" x14ac:dyDescent="0.2">
      <c r="B152" s="30">
        <v>2019</v>
      </c>
      <c r="C152" s="30" t="s">
        <v>327</v>
      </c>
      <c r="D152" s="153">
        <v>4910</v>
      </c>
      <c r="E152" s="153">
        <v>8687</v>
      </c>
      <c r="F152" s="91">
        <v>56956.557000000001</v>
      </c>
      <c r="G152" s="58">
        <v>152154.79399999999</v>
      </c>
      <c r="H152" s="58">
        <v>100523.038</v>
      </c>
      <c r="I152" s="46">
        <v>100534.788</v>
      </c>
      <c r="J152" s="54">
        <f t="shared" si="168"/>
        <v>11600.113441955193</v>
      </c>
      <c r="K152" s="54">
        <f t="shared" si="169"/>
        <v>6556.5278001611605</v>
      </c>
      <c r="L152" s="54">
        <f t="shared" si="170"/>
        <v>51464.273319755601</v>
      </c>
      <c r="M152" s="54">
        <f t="shared" si="171"/>
        <v>29088.244733509844</v>
      </c>
      <c r="N152" s="88">
        <v>0</v>
      </c>
    </row>
    <row r="153" spans="2:15" x14ac:dyDescent="0.2">
      <c r="B153" s="30">
        <v>2020</v>
      </c>
      <c r="C153" s="30" t="s">
        <v>332</v>
      </c>
      <c r="D153" s="72">
        <v>4885</v>
      </c>
      <c r="E153" s="72">
        <v>8116</v>
      </c>
      <c r="F153" s="91">
        <v>109515.743</v>
      </c>
      <c r="G153" s="58">
        <v>161660.51199999999</v>
      </c>
      <c r="H153" s="58">
        <v>100534.788</v>
      </c>
      <c r="I153" s="46">
        <v>200544.81299999999</v>
      </c>
      <c r="J153" s="54">
        <f t="shared" ref="J153" si="172">F153/D153*1000</f>
        <v>22418.780552712386</v>
      </c>
      <c r="K153" s="54">
        <f t="shared" ref="K153" si="173">F153/E153*1000</f>
        <v>13493.807663873829</v>
      </c>
      <c r="L153" s="54">
        <f t="shared" ref="L153" si="174">(G153+I153)/D153*1000</f>
        <v>74146.432958034799</v>
      </c>
      <c r="M153" s="54">
        <f t="shared" ref="M153" si="175">(G153+I153)/E153*1000</f>
        <v>44628.551626416949</v>
      </c>
      <c r="N153" s="88">
        <v>0</v>
      </c>
    </row>
    <row r="154" spans="2:15" x14ac:dyDescent="0.2">
      <c r="B154" s="30">
        <v>2021</v>
      </c>
      <c r="C154" s="30" t="s">
        <v>498</v>
      </c>
      <c r="D154" s="30">
        <v>4727</v>
      </c>
      <c r="E154" s="30">
        <v>8116</v>
      </c>
      <c r="F154" s="91">
        <v>28718.342000000001</v>
      </c>
      <c r="G154" s="58">
        <v>61424.853999999999</v>
      </c>
      <c r="H154" s="58">
        <v>200544.81299999999</v>
      </c>
      <c r="I154" s="46">
        <v>329498.81300000002</v>
      </c>
      <c r="J154" s="54">
        <f t="shared" ref="J154" si="176">F154/D154*1000</f>
        <v>6075.3843875608218</v>
      </c>
      <c r="K154" s="54">
        <f t="shared" ref="K154" si="177">F154/E154*1000</f>
        <v>3538.4847215377035</v>
      </c>
      <c r="L154" s="54">
        <f t="shared" ref="L154" si="178">(G154+I154)/D154*1000</f>
        <v>82700.162259361125</v>
      </c>
      <c r="M154" s="54">
        <f t="shared" ref="M154" si="179">(G154+I154)/E154*1000</f>
        <v>48167.036347954658</v>
      </c>
      <c r="N154" s="88">
        <v>0</v>
      </c>
    </row>
    <row r="155" spans="2:15" x14ac:dyDescent="0.2">
      <c r="D155" s="47"/>
      <c r="E155" s="4"/>
      <c r="F155" s="4"/>
      <c r="G155" s="4"/>
      <c r="H155" s="4"/>
      <c r="I155" s="4"/>
      <c r="J155" s="4"/>
      <c r="K155" s="4"/>
      <c r="L155" s="4"/>
      <c r="M155" s="4"/>
      <c r="N155" s="113"/>
    </row>
    <row r="156" spans="2:15" x14ac:dyDescent="0.2">
      <c r="B156" s="142" t="s">
        <v>220</v>
      </c>
      <c r="F156" s="176" t="s">
        <v>262</v>
      </c>
      <c r="G156" s="180"/>
      <c r="H156" s="180"/>
      <c r="I156" s="177"/>
      <c r="J156" s="176" t="s">
        <v>263</v>
      </c>
      <c r="K156" s="180"/>
      <c r="L156" s="180"/>
      <c r="M156" s="177"/>
      <c r="N156" s="112" t="s">
        <v>261</v>
      </c>
    </row>
    <row r="157" spans="2:15" ht="39.6" x14ac:dyDescent="0.2">
      <c r="B157" s="178" t="s">
        <v>17</v>
      </c>
      <c r="C157" s="178"/>
      <c r="D157" s="50" t="s">
        <v>3</v>
      </c>
      <c r="E157" s="50" t="s">
        <v>2</v>
      </c>
      <c r="F157" s="50" t="s">
        <v>225</v>
      </c>
      <c r="G157" s="50" t="s">
        <v>211</v>
      </c>
      <c r="H157" s="50" t="s">
        <v>232</v>
      </c>
      <c r="I157" s="50" t="s">
        <v>233</v>
      </c>
      <c r="J157" s="50" t="s">
        <v>259</v>
      </c>
      <c r="K157" s="50" t="s">
        <v>260</v>
      </c>
      <c r="L157" s="50" t="s">
        <v>11</v>
      </c>
      <c r="M157" s="50" t="s">
        <v>10</v>
      </c>
      <c r="N157" s="86" t="s">
        <v>227</v>
      </c>
    </row>
    <row r="158" spans="2:15" x14ac:dyDescent="0.2">
      <c r="B158" s="51">
        <v>2008</v>
      </c>
      <c r="C158" s="52" t="s">
        <v>214</v>
      </c>
      <c r="D158" s="53">
        <v>5696</v>
      </c>
      <c r="E158" s="53">
        <v>11042</v>
      </c>
      <c r="F158" s="46">
        <v>-185456.06700000001</v>
      </c>
      <c r="G158" s="54">
        <v>22321.044000000002</v>
      </c>
      <c r="H158" s="54">
        <v>762584.48</v>
      </c>
      <c r="I158" s="54">
        <v>575343.95200000005</v>
      </c>
      <c r="J158" s="54">
        <f>F158/D158*1000</f>
        <v>-32559.000526685395</v>
      </c>
      <c r="K158" s="54">
        <f>F158/E158*1000</f>
        <v>-16795.514127875387</v>
      </c>
      <c r="L158" s="54">
        <f t="shared" ref="L158:L163" si="180">(G158+I158)/D158*1000</f>
        <v>104927.1411516854</v>
      </c>
      <c r="M158" s="54">
        <f t="shared" ref="M158:M163" si="181">(G158+I158)/E158*1000</f>
        <v>54126.516573084584</v>
      </c>
      <c r="N158" s="145">
        <v>0</v>
      </c>
    </row>
    <row r="159" spans="2:15" x14ac:dyDescent="0.2">
      <c r="B159" s="51">
        <v>2009</v>
      </c>
      <c r="C159" s="52" t="s">
        <v>215</v>
      </c>
      <c r="D159" s="55">
        <v>5743</v>
      </c>
      <c r="E159" s="55">
        <v>10978</v>
      </c>
      <c r="F159" s="54">
        <v>-5807.7349999999997</v>
      </c>
      <c r="G159" s="54">
        <v>48892.49</v>
      </c>
      <c r="H159" s="54">
        <v>575343.95200000005</v>
      </c>
      <c r="I159" s="54">
        <v>542964.77099999995</v>
      </c>
      <c r="J159" s="54">
        <f t="shared" ref="J159:J164" si="182">F159/D159*1000</f>
        <v>-1011.2719832839978</v>
      </c>
      <c r="K159" s="54">
        <f t="shared" ref="K159:K164" si="183">F159/E159*1000</f>
        <v>-529.03397704499912</v>
      </c>
      <c r="L159" s="54">
        <f t="shared" si="180"/>
        <v>103057.15845376981</v>
      </c>
      <c r="M159" s="54">
        <f t="shared" si="181"/>
        <v>53913.031608671889</v>
      </c>
      <c r="N159" s="145">
        <v>0</v>
      </c>
    </row>
    <row r="160" spans="2:15" x14ac:dyDescent="0.2">
      <c r="B160" s="51">
        <v>2010</v>
      </c>
      <c r="C160" s="52" t="s">
        <v>216</v>
      </c>
      <c r="D160" s="55">
        <v>5747</v>
      </c>
      <c r="E160" s="55">
        <v>10877</v>
      </c>
      <c r="F160" s="54">
        <v>-152457.842</v>
      </c>
      <c r="G160" s="54">
        <v>44761.271000000001</v>
      </c>
      <c r="H160" s="54">
        <v>542964.77099999995</v>
      </c>
      <c r="I160" s="54">
        <v>394638.14799999999</v>
      </c>
      <c r="J160" s="54">
        <f t="shared" si="182"/>
        <v>-26528.248129458847</v>
      </c>
      <c r="K160" s="54">
        <f t="shared" si="183"/>
        <v>-14016.534154638228</v>
      </c>
      <c r="L160" s="54">
        <f t="shared" si="180"/>
        <v>76457.180963981198</v>
      </c>
      <c r="M160" s="54">
        <f t="shared" si="181"/>
        <v>40397.114921393768</v>
      </c>
      <c r="N160" s="145">
        <v>0</v>
      </c>
    </row>
    <row r="161" spans="2:15" x14ac:dyDescent="0.2">
      <c r="B161" s="30">
        <v>2011</v>
      </c>
      <c r="C161" s="30" t="s">
        <v>217</v>
      </c>
      <c r="D161" s="56">
        <v>5760</v>
      </c>
      <c r="E161" s="56">
        <v>10798</v>
      </c>
      <c r="F161" s="46">
        <v>-196387.038</v>
      </c>
      <c r="G161" s="46">
        <v>7026.8069999999998</v>
      </c>
      <c r="H161" s="46">
        <v>394638.14799999999</v>
      </c>
      <c r="I161" s="46">
        <v>275765.67</v>
      </c>
      <c r="J161" s="54">
        <f t="shared" si="182"/>
        <v>-34094.971874999996</v>
      </c>
      <c r="K161" s="54">
        <f t="shared" si="183"/>
        <v>-18187.353028338581</v>
      </c>
      <c r="L161" s="46">
        <f t="shared" si="180"/>
        <v>49095.916145833326</v>
      </c>
      <c r="M161" s="46">
        <f t="shared" si="181"/>
        <v>26189.338488608995</v>
      </c>
      <c r="N161" s="91">
        <v>0</v>
      </c>
    </row>
    <row r="162" spans="2:15" x14ac:dyDescent="0.2">
      <c r="B162" s="30">
        <v>2012</v>
      </c>
      <c r="C162" s="30" t="s">
        <v>218</v>
      </c>
      <c r="D162" s="56">
        <v>5734</v>
      </c>
      <c r="E162" s="56">
        <v>10671</v>
      </c>
      <c r="F162" s="46">
        <v>-196387.038</v>
      </c>
      <c r="G162" s="46">
        <v>5082.4139999999998</v>
      </c>
      <c r="H162" s="46">
        <v>275765.67</v>
      </c>
      <c r="I162" s="46">
        <v>81323.024999999994</v>
      </c>
      <c r="J162" s="54">
        <f t="shared" si="182"/>
        <v>-34249.570631321934</v>
      </c>
      <c r="K162" s="54">
        <f t="shared" si="183"/>
        <v>-18403.808265392185</v>
      </c>
      <c r="L162" s="46">
        <f t="shared" si="180"/>
        <v>15068.963899546563</v>
      </c>
      <c r="M162" s="46">
        <f t="shared" si="181"/>
        <v>8097.2204104582506</v>
      </c>
      <c r="N162" s="91">
        <v>0</v>
      </c>
    </row>
    <row r="163" spans="2:15" x14ac:dyDescent="0.2">
      <c r="B163" s="30">
        <v>2013</v>
      </c>
      <c r="C163" s="30" t="s">
        <v>219</v>
      </c>
      <c r="D163" s="56">
        <v>5651</v>
      </c>
      <c r="E163" s="56">
        <v>10414</v>
      </c>
      <c r="F163" s="46">
        <v>-75413.093999999997</v>
      </c>
      <c r="G163" s="46">
        <v>2493.098</v>
      </c>
      <c r="H163" s="46">
        <v>81323.024999999994</v>
      </c>
      <c r="I163" s="46">
        <v>8499.2469999999994</v>
      </c>
      <c r="J163" s="54">
        <f t="shared" si="182"/>
        <v>-13345.08830295523</v>
      </c>
      <c r="K163" s="54">
        <f t="shared" si="183"/>
        <v>-7241.5108507777995</v>
      </c>
      <c r="L163" s="46">
        <f t="shared" si="180"/>
        <v>1945.2035038046363</v>
      </c>
      <c r="M163" s="46">
        <f t="shared" si="181"/>
        <v>1055.535337046284</v>
      </c>
      <c r="N163" s="91">
        <v>0</v>
      </c>
    </row>
    <row r="164" spans="2:15" x14ac:dyDescent="0.2">
      <c r="B164" s="30">
        <v>2014</v>
      </c>
      <c r="C164" s="30" t="s">
        <v>222</v>
      </c>
      <c r="D164" s="56">
        <v>5541</v>
      </c>
      <c r="E164" s="56">
        <v>10073</v>
      </c>
      <c r="F164" s="46">
        <v>-19222.151000000002</v>
      </c>
      <c r="G164" s="46">
        <v>-8229.8060000000005</v>
      </c>
      <c r="H164" s="56">
        <v>8499.2469999999994</v>
      </c>
      <c r="I164" s="56">
        <v>0</v>
      </c>
      <c r="J164" s="54">
        <f t="shared" si="182"/>
        <v>-3469.07615953799</v>
      </c>
      <c r="K164" s="54">
        <f t="shared" si="183"/>
        <v>-1908.2846222575204</v>
      </c>
      <c r="L164" s="46">
        <f t="shared" ref="L164" si="184">(G164+I164)/D164*1000</f>
        <v>-1485.2564519039886</v>
      </c>
      <c r="M164" s="46">
        <f t="shared" ref="M164" si="185">(G164+I164)/E164*1000</f>
        <v>-817.01638042291279</v>
      </c>
      <c r="N164" s="88">
        <v>0</v>
      </c>
    </row>
    <row r="165" spans="2:15" x14ac:dyDescent="0.2">
      <c r="B165" s="30">
        <v>2015</v>
      </c>
      <c r="C165" s="30" t="s">
        <v>266</v>
      </c>
      <c r="D165" s="72">
        <v>5438</v>
      </c>
      <c r="E165" s="72">
        <v>9650</v>
      </c>
      <c r="F165" s="91">
        <v>17513.766</v>
      </c>
      <c r="G165" s="58">
        <v>9283.9599999999991</v>
      </c>
      <c r="H165" s="58">
        <v>0</v>
      </c>
      <c r="I165" s="58">
        <v>0</v>
      </c>
      <c r="J165" s="54">
        <f t="shared" ref="J165:J169" si="186">F165/D165*1000</f>
        <v>3220.6263332107392</v>
      </c>
      <c r="K165" s="54">
        <f t="shared" ref="K165:K169" si="187">F165/E165*1000</f>
        <v>1814.8980310880829</v>
      </c>
      <c r="L165" s="46">
        <f t="shared" ref="L165:L169" si="188">(G165+I165)/D165*1000</f>
        <v>1707.2379551305626</v>
      </c>
      <c r="M165" s="46">
        <f t="shared" ref="M165:M169" si="189">(G165+I165)/E165*1000</f>
        <v>962.06839378238328</v>
      </c>
      <c r="N165" s="88">
        <v>0</v>
      </c>
    </row>
    <row r="166" spans="2:15" x14ac:dyDescent="0.2">
      <c r="B166" s="30">
        <v>2016</v>
      </c>
      <c r="C166" s="30" t="s">
        <v>276</v>
      </c>
      <c r="D166" s="72">
        <v>5234</v>
      </c>
      <c r="E166" s="72">
        <v>9067</v>
      </c>
      <c r="F166" s="91">
        <v>283000.973</v>
      </c>
      <c r="G166" s="58">
        <v>287828.60800000001</v>
      </c>
      <c r="H166" s="160">
        <v>0</v>
      </c>
      <c r="I166" s="160">
        <v>292284.93300000002</v>
      </c>
      <c r="J166" s="54">
        <f t="shared" si="186"/>
        <v>54069.731180741306</v>
      </c>
      <c r="K166" s="54">
        <f t="shared" si="187"/>
        <v>31212.195103121208</v>
      </c>
      <c r="L166" s="46">
        <f t="shared" si="188"/>
        <v>110835.60202521972</v>
      </c>
      <c r="M166" s="46">
        <f t="shared" si="189"/>
        <v>63980.758905922572</v>
      </c>
      <c r="N166" s="88">
        <v>0</v>
      </c>
    </row>
    <row r="167" spans="2:15" x14ac:dyDescent="0.2">
      <c r="B167" s="30">
        <v>2017</v>
      </c>
      <c r="C167" s="30" t="s">
        <v>285</v>
      </c>
      <c r="D167" s="56">
        <v>5080</v>
      </c>
      <c r="E167" s="56">
        <v>8715</v>
      </c>
      <c r="F167" s="91">
        <v>93008</v>
      </c>
      <c r="G167" s="58">
        <v>150925</v>
      </c>
      <c r="H167" s="160">
        <v>0</v>
      </c>
      <c r="I167" s="131">
        <v>100523</v>
      </c>
      <c r="J167" s="54">
        <f t="shared" si="186"/>
        <v>18308.661417322834</v>
      </c>
      <c r="K167" s="54">
        <f t="shared" si="187"/>
        <v>10672.174411933447</v>
      </c>
      <c r="L167" s="54">
        <f t="shared" si="188"/>
        <v>49497.637795275594</v>
      </c>
      <c r="M167" s="54">
        <f t="shared" si="189"/>
        <v>28852.323580034423</v>
      </c>
      <c r="N167" s="88">
        <v>0</v>
      </c>
    </row>
    <row r="168" spans="2:15" x14ac:dyDescent="0.2">
      <c r="B168" s="30">
        <v>2018</v>
      </c>
      <c r="C168" s="30" t="s">
        <v>288</v>
      </c>
      <c r="D168" s="72">
        <v>4978</v>
      </c>
      <c r="E168" s="72">
        <v>8425</v>
      </c>
      <c r="F168" s="91">
        <v>75790</v>
      </c>
      <c r="G168" s="58">
        <v>99134</v>
      </c>
      <c r="H168" s="58">
        <v>234367</v>
      </c>
      <c r="I168" s="46">
        <v>361949</v>
      </c>
      <c r="J168" s="54">
        <f t="shared" si="186"/>
        <v>15224.989955805544</v>
      </c>
      <c r="K168" s="54">
        <f t="shared" si="187"/>
        <v>8995.8456973293778</v>
      </c>
      <c r="L168" s="54">
        <f t="shared" si="188"/>
        <v>92624.146243471274</v>
      </c>
      <c r="M168" s="54">
        <f t="shared" si="189"/>
        <v>54727.952522255197</v>
      </c>
      <c r="N168" s="88">
        <v>0</v>
      </c>
      <c r="O168" t="s">
        <v>297</v>
      </c>
    </row>
    <row r="169" spans="2:15" x14ac:dyDescent="0.2">
      <c r="B169" s="30">
        <v>2019</v>
      </c>
      <c r="C169" s="30" t="s">
        <v>327</v>
      </c>
      <c r="D169" s="153">
        <v>4872</v>
      </c>
      <c r="E169" s="153">
        <v>8147</v>
      </c>
      <c r="F169" s="91">
        <v>87520.722999999998</v>
      </c>
      <c r="G169" s="58">
        <v>88906.433000000005</v>
      </c>
      <c r="H169" s="58">
        <v>361949.65700000001</v>
      </c>
      <c r="I169" s="46">
        <v>459698.48200000002</v>
      </c>
      <c r="J169" s="54">
        <f t="shared" si="186"/>
        <v>17964.023604269292</v>
      </c>
      <c r="K169" s="54">
        <f t="shared" si="187"/>
        <v>10742.693384067754</v>
      </c>
      <c r="L169" s="54">
        <f t="shared" si="188"/>
        <v>112603.63608374386</v>
      </c>
      <c r="M169" s="54">
        <f t="shared" si="189"/>
        <v>67338.273597643303</v>
      </c>
      <c r="N169" s="88">
        <v>0</v>
      </c>
    </row>
    <row r="170" spans="2:15" x14ac:dyDescent="0.2">
      <c r="B170" s="30">
        <v>2020</v>
      </c>
      <c r="C170" s="30" t="s">
        <v>332</v>
      </c>
      <c r="D170" s="72">
        <v>4915</v>
      </c>
      <c r="E170" s="72">
        <v>7882</v>
      </c>
      <c r="F170" s="91">
        <v>23050.983</v>
      </c>
      <c r="G170" s="58">
        <v>23038.858</v>
      </c>
      <c r="H170" s="58">
        <v>459698.48200000002</v>
      </c>
      <c r="I170" s="46">
        <v>548617.04</v>
      </c>
      <c r="J170" s="54">
        <f t="shared" ref="J170" si="190">F170/D170*1000</f>
        <v>4689.9253306205492</v>
      </c>
      <c r="K170" s="54">
        <f t="shared" ref="K170" si="191">F170/E170*1000</f>
        <v>2924.5093884800808</v>
      </c>
      <c r="L170" s="54">
        <f t="shared" ref="L170" si="192">(G170+I170)/D170*1000</f>
        <v>116308.42278738557</v>
      </c>
      <c r="M170" s="54">
        <f t="shared" ref="M170" si="193">(G170+I170)/E170*1000</f>
        <v>72526.756914488709</v>
      </c>
      <c r="N170" s="88">
        <v>0</v>
      </c>
    </row>
    <row r="171" spans="2:15" x14ac:dyDescent="0.2">
      <c r="B171" s="30">
        <v>2021</v>
      </c>
      <c r="C171" s="30" t="s">
        <v>498</v>
      </c>
      <c r="D171" s="30">
        <v>4800</v>
      </c>
      <c r="E171" s="30">
        <v>7882</v>
      </c>
      <c r="F171" s="91">
        <v>82800.308999999994</v>
      </c>
      <c r="G171" s="58">
        <v>83138.634999999995</v>
      </c>
      <c r="H171" s="58">
        <v>548617.04</v>
      </c>
      <c r="I171" s="46">
        <v>571317.57200000004</v>
      </c>
      <c r="J171" s="54">
        <f t="shared" ref="J171" si="194">F171/D171*1000</f>
        <v>17250.064374999998</v>
      </c>
      <c r="K171" s="54">
        <f t="shared" ref="K171" si="195">F171/E171*1000</f>
        <v>10504.987185993401</v>
      </c>
      <c r="L171" s="54">
        <f t="shared" ref="L171" si="196">(G171+I171)/D171*1000</f>
        <v>136345.04312500003</v>
      </c>
      <c r="M171" s="54">
        <f t="shared" ref="M171" si="197">(G171+I171)/E171*1000</f>
        <v>83031.744100482116</v>
      </c>
      <c r="N171" s="88">
        <v>0</v>
      </c>
    </row>
    <row r="172" spans="2:15" x14ac:dyDescent="0.2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113"/>
    </row>
    <row r="173" spans="2:15" x14ac:dyDescent="0.2">
      <c r="B173" s="142" t="s">
        <v>221</v>
      </c>
      <c r="F173" s="176" t="s">
        <v>262</v>
      </c>
      <c r="G173" s="180"/>
      <c r="H173" s="180"/>
      <c r="I173" s="177"/>
      <c r="J173" s="176" t="s">
        <v>263</v>
      </c>
      <c r="K173" s="180"/>
      <c r="L173" s="180"/>
      <c r="M173" s="177"/>
      <c r="N173" s="112" t="s">
        <v>261</v>
      </c>
    </row>
    <row r="174" spans="2:15" ht="39.6" x14ac:dyDescent="0.2">
      <c r="B174" s="178" t="s">
        <v>17</v>
      </c>
      <c r="C174" s="178"/>
      <c r="D174" s="50" t="s">
        <v>3</v>
      </c>
      <c r="E174" s="50" t="s">
        <v>2</v>
      </c>
      <c r="F174" s="50" t="s">
        <v>225</v>
      </c>
      <c r="G174" s="50" t="s">
        <v>211</v>
      </c>
      <c r="H174" s="50" t="s">
        <v>232</v>
      </c>
      <c r="I174" s="50" t="s">
        <v>233</v>
      </c>
      <c r="J174" s="50" t="s">
        <v>259</v>
      </c>
      <c r="K174" s="50" t="s">
        <v>260</v>
      </c>
      <c r="L174" s="50" t="s">
        <v>11</v>
      </c>
      <c r="M174" s="50" t="s">
        <v>10</v>
      </c>
      <c r="N174" s="86" t="s">
        <v>227</v>
      </c>
    </row>
    <row r="175" spans="2:15" x14ac:dyDescent="0.2">
      <c r="B175" s="51">
        <v>2008</v>
      </c>
      <c r="C175" s="52" t="s">
        <v>214</v>
      </c>
      <c r="D175" s="53">
        <v>5234</v>
      </c>
      <c r="E175" s="46">
        <v>9927</v>
      </c>
      <c r="F175" s="46">
        <v>-207061.18900000001</v>
      </c>
      <c r="G175" s="54">
        <v>-150712.783</v>
      </c>
      <c r="H175" s="54">
        <v>100180.951</v>
      </c>
      <c r="I175" s="54">
        <v>100250.66499999999</v>
      </c>
      <c r="J175" s="54">
        <f>F175/D175*1000</f>
        <v>-39560.792701566686</v>
      </c>
      <c r="K175" s="54">
        <f>F175/E175*1000</f>
        <v>-20858.385111312582</v>
      </c>
      <c r="L175" s="54">
        <f t="shared" ref="L175:L180" si="198">(G175+I175)/D175*1000</f>
        <v>-9641.2147497134138</v>
      </c>
      <c r="M175" s="54">
        <f t="shared" ref="M175:M180" si="199">(G175+I175)/E175*1000</f>
        <v>-5083.3200362647331</v>
      </c>
      <c r="N175" s="144">
        <v>0</v>
      </c>
    </row>
    <row r="176" spans="2:15" x14ac:dyDescent="0.2">
      <c r="B176" s="51">
        <v>2009</v>
      </c>
      <c r="C176" s="52" t="s">
        <v>215</v>
      </c>
      <c r="D176" s="55">
        <v>5213</v>
      </c>
      <c r="E176" s="54">
        <v>9773</v>
      </c>
      <c r="F176" s="54">
        <v>-13393.503000000001</v>
      </c>
      <c r="G176" s="54">
        <v>-164579.40599999999</v>
      </c>
      <c r="H176" s="54">
        <v>100250.66499999999</v>
      </c>
      <c r="I176" s="54">
        <v>100283.238</v>
      </c>
      <c r="J176" s="54">
        <f t="shared" ref="J176:J181" si="200">F176/D176*1000</f>
        <v>-2569.2505275273352</v>
      </c>
      <c r="K176" s="54">
        <f t="shared" ref="K176:K181" si="201">F176/E176*1000</f>
        <v>-1370.4597360073674</v>
      </c>
      <c r="L176" s="54">
        <f t="shared" si="198"/>
        <v>-12333.813159409168</v>
      </c>
      <c r="M176" s="54">
        <f t="shared" si="199"/>
        <v>-6578.9591732323734</v>
      </c>
      <c r="N176" s="144">
        <v>0</v>
      </c>
    </row>
    <row r="177" spans="2:15" x14ac:dyDescent="0.2">
      <c r="B177" s="51">
        <v>2010</v>
      </c>
      <c r="C177" s="52" t="s">
        <v>216</v>
      </c>
      <c r="D177" s="55">
        <v>5142</v>
      </c>
      <c r="E177" s="54">
        <v>9590</v>
      </c>
      <c r="F177" s="54">
        <v>44395.701000000001</v>
      </c>
      <c r="G177" s="54">
        <v>-120485.66800000001</v>
      </c>
      <c r="H177" s="54">
        <v>100283.238</v>
      </c>
      <c r="I177" s="54">
        <v>100309.859</v>
      </c>
      <c r="J177" s="54">
        <f t="shared" si="200"/>
        <v>8633.936406067678</v>
      </c>
      <c r="K177" s="54">
        <f t="shared" si="201"/>
        <v>4629.3744525547445</v>
      </c>
      <c r="L177" s="54">
        <f t="shared" si="198"/>
        <v>-3923.7279268767033</v>
      </c>
      <c r="M177" s="54">
        <f t="shared" si="199"/>
        <v>-2103.838269030241</v>
      </c>
      <c r="N177" s="144">
        <v>0</v>
      </c>
    </row>
    <row r="178" spans="2:15" x14ac:dyDescent="0.2">
      <c r="B178" s="30">
        <v>2011</v>
      </c>
      <c r="C178" s="30" t="s">
        <v>217</v>
      </c>
      <c r="D178" s="56">
        <v>5112</v>
      </c>
      <c r="E178" s="46">
        <v>9363</v>
      </c>
      <c r="F178" s="46">
        <v>-60474.788</v>
      </c>
      <c r="G178" s="46">
        <v>-180979.80100000001</v>
      </c>
      <c r="H178" s="46">
        <v>100309.859</v>
      </c>
      <c r="I178" s="46">
        <v>100329.204</v>
      </c>
      <c r="J178" s="54">
        <f t="shared" si="200"/>
        <v>-11829.966353677621</v>
      </c>
      <c r="K178" s="54">
        <f t="shared" si="201"/>
        <v>-6458.9114600021367</v>
      </c>
      <c r="L178" s="46">
        <f t="shared" si="198"/>
        <v>-15776.720852895151</v>
      </c>
      <c r="M178" s="46">
        <f t="shared" si="199"/>
        <v>-8613.7559542881572</v>
      </c>
      <c r="N178" s="88">
        <v>0</v>
      </c>
    </row>
    <row r="179" spans="2:15" x14ac:dyDescent="0.2">
      <c r="B179" s="30">
        <v>2012</v>
      </c>
      <c r="C179" s="30" t="s">
        <v>218</v>
      </c>
      <c r="D179" s="56">
        <v>5033</v>
      </c>
      <c r="E179" s="46">
        <v>9220</v>
      </c>
      <c r="F179" s="46">
        <v>-100462.359</v>
      </c>
      <c r="G179" s="46">
        <v>-281461.05699999997</v>
      </c>
      <c r="H179" s="46">
        <v>100329.204</v>
      </c>
      <c r="I179" s="46">
        <v>100348.101</v>
      </c>
      <c r="J179" s="54">
        <f t="shared" si="200"/>
        <v>-19960.730975561295</v>
      </c>
      <c r="K179" s="54">
        <f t="shared" si="201"/>
        <v>-10896.134381778742</v>
      </c>
      <c r="L179" s="46">
        <f t="shared" si="198"/>
        <v>-35985.089608583345</v>
      </c>
      <c r="M179" s="46">
        <f t="shared" si="199"/>
        <v>-19643.487635574835</v>
      </c>
      <c r="N179" s="88">
        <v>0</v>
      </c>
    </row>
    <row r="180" spans="2:15" x14ac:dyDescent="0.2">
      <c r="B180" s="30">
        <v>2013</v>
      </c>
      <c r="C180" s="30" t="s">
        <v>219</v>
      </c>
      <c r="D180" s="56">
        <v>4981</v>
      </c>
      <c r="E180" s="46">
        <v>8984</v>
      </c>
      <c r="F180" s="46">
        <v>-171859.818</v>
      </c>
      <c r="G180" s="46">
        <v>-352972.77399999998</v>
      </c>
      <c r="H180" s="46">
        <v>100348.101</v>
      </c>
      <c r="I180" s="58">
        <v>0</v>
      </c>
      <c r="J180" s="54">
        <f t="shared" si="200"/>
        <v>-34503.075286087129</v>
      </c>
      <c r="K180" s="54">
        <f t="shared" si="201"/>
        <v>-19129.543410507569</v>
      </c>
      <c r="L180" s="46">
        <f t="shared" si="198"/>
        <v>-70863.837382051803</v>
      </c>
      <c r="M180" s="46">
        <f t="shared" si="199"/>
        <v>-39289.04430097952</v>
      </c>
      <c r="N180" s="88">
        <v>0</v>
      </c>
    </row>
    <row r="181" spans="2:15" x14ac:dyDescent="0.2">
      <c r="B181" s="30">
        <v>2014</v>
      </c>
      <c r="C181" s="30" t="s">
        <v>141</v>
      </c>
      <c r="D181" s="56">
        <v>4857</v>
      </c>
      <c r="E181" s="56">
        <v>8627</v>
      </c>
      <c r="F181" s="46">
        <v>-78068.86</v>
      </c>
      <c r="G181" s="46">
        <v>-431041.63400000002</v>
      </c>
      <c r="H181" s="56">
        <v>0</v>
      </c>
      <c r="I181" s="83">
        <v>0</v>
      </c>
      <c r="J181" s="54">
        <f t="shared" si="200"/>
        <v>-16073.473337451102</v>
      </c>
      <c r="K181" s="54">
        <f t="shared" si="201"/>
        <v>-9049.3636258258957</v>
      </c>
      <c r="L181" s="46">
        <f t="shared" ref="L181" si="202">(G181+I181)/D181*1000</f>
        <v>-88746.476014000422</v>
      </c>
      <c r="M181" s="46">
        <f t="shared" ref="M181" si="203">(G181+I181)/E181*1000</f>
        <v>-49964.25570882114</v>
      </c>
      <c r="N181" s="88">
        <v>0</v>
      </c>
    </row>
    <row r="182" spans="2:15" x14ac:dyDescent="0.2">
      <c r="B182" s="30">
        <v>2015</v>
      </c>
      <c r="C182" s="30" t="s">
        <v>266</v>
      </c>
      <c r="D182" s="72">
        <v>4735</v>
      </c>
      <c r="E182" s="72">
        <v>8252</v>
      </c>
      <c r="F182" s="91">
        <v>-92132.164999999994</v>
      </c>
      <c r="G182" s="58">
        <v>-523173.799</v>
      </c>
      <c r="H182" s="58">
        <v>0</v>
      </c>
      <c r="I182" s="58">
        <v>0</v>
      </c>
      <c r="J182" s="54">
        <f t="shared" ref="J182:J186" si="204">F182/D182*1000</f>
        <v>-19457.690601900737</v>
      </c>
      <c r="K182" s="54">
        <f t="shared" ref="K182:K186" si="205">F182/E182*1000</f>
        <v>-11164.828526417838</v>
      </c>
      <c r="L182" s="54">
        <f t="shared" ref="L182:L186" si="206">(G182+I182)/D182*1000</f>
        <v>-110490.77064413938</v>
      </c>
      <c r="M182" s="54">
        <f t="shared" ref="M182:M186" si="207">(G182+I182)/E182*1000</f>
        <v>-63399.636330586523</v>
      </c>
      <c r="N182" s="88">
        <v>0</v>
      </c>
    </row>
    <row r="183" spans="2:15" x14ac:dyDescent="0.2">
      <c r="B183" s="30">
        <v>2016</v>
      </c>
      <c r="C183" s="30" t="s">
        <v>276</v>
      </c>
      <c r="D183" s="72">
        <v>4516</v>
      </c>
      <c r="E183" s="72">
        <v>7762</v>
      </c>
      <c r="F183" s="91">
        <v>-7448.14</v>
      </c>
      <c r="G183" s="58">
        <v>-530621.93900000001</v>
      </c>
      <c r="H183" s="58">
        <v>0</v>
      </c>
      <c r="I183" s="58">
        <v>0</v>
      </c>
      <c r="J183" s="54">
        <f t="shared" si="204"/>
        <v>-1649.2781222320639</v>
      </c>
      <c r="K183" s="54">
        <f t="shared" si="205"/>
        <v>-959.56454522030413</v>
      </c>
      <c r="L183" s="54">
        <f t="shared" si="206"/>
        <v>-117498.2150132861</v>
      </c>
      <c r="M183" s="54">
        <f t="shared" si="207"/>
        <v>-68361.496908013403</v>
      </c>
      <c r="N183" s="88">
        <v>25000</v>
      </c>
    </row>
    <row r="184" spans="2:15" x14ac:dyDescent="0.2">
      <c r="B184" s="30">
        <v>2017</v>
      </c>
      <c r="C184" s="30" t="s">
        <v>285</v>
      </c>
      <c r="D184" s="56">
        <v>4369</v>
      </c>
      <c r="E184" s="56">
        <v>7349</v>
      </c>
      <c r="F184" s="91">
        <v>73687</v>
      </c>
      <c r="G184" s="58">
        <v>-456935</v>
      </c>
      <c r="H184" s="58">
        <v>0</v>
      </c>
      <c r="I184" s="46">
        <v>0</v>
      </c>
      <c r="J184" s="54">
        <f t="shared" si="204"/>
        <v>16865.873197528039</v>
      </c>
      <c r="K184" s="54">
        <f t="shared" si="205"/>
        <v>10026.806368213363</v>
      </c>
      <c r="L184" s="54">
        <f t="shared" si="206"/>
        <v>-104585.71755550469</v>
      </c>
      <c r="M184" s="54">
        <f t="shared" si="207"/>
        <v>-62176.486596815892</v>
      </c>
      <c r="N184" s="88">
        <v>25000</v>
      </c>
    </row>
    <row r="185" spans="2:15" x14ac:dyDescent="0.2">
      <c r="B185" s="30">
        <v>2018</v>
      </c>
      <c r="C185" s="30" t="s">
        <v>288</v>
      </c>
      <c r="D185" s="72">
        <v>4223</v>
      </c>
      <c r="E185" s="72">
        <v>6938</v>
      </c>
      <c r="F185" s="91">
        <v>62081</v>
      </c>
      <c r="G185" s="58">
        <v>-394852</v>
      </c>
      <c r="H185" s="58">
        <v>0</v>
      </c>
      <c r="I185" s="46">
        <v>0</v>
      </c>
      <c r="J185" s="54">
        <f t="shared" si="204"/>
        <v>14700.686715605019</v>
      </c>
      <c r="K185" s="54">
        <f t="shared" si="205"/>
        <v>8947.9677140386284</v>
      </c>
      <c r="L185" s="54">
        <f t="shared" si="206"/>
        <v>-93500.355197726734</v>
      </c>
      <c r="M185" s="54">
        <f t="shared" si="207"/>
        <v>-56911.501873738831</v>
      </c>
      <c r="N185" s="88">
        <v>102335</v>
      </c>
      <c r="O185" t="s">
        <v>295</v>
      </c>
    </row>
    <row r="186" spans="2:15" x14ac:dyDescent="0.2">
      <c r="B186" s="30">
        <v>2019</v>
      </c>
      <c r="C186" s="30" t="s">
        <v>327</v>
      </c>
      <c r="D186" s="153">
        <v>4137</v>
      </c>
      <c r="E186" s="153">
        <v>6767</v>
      </c>
      <c r="F186" s="91">
        <v>103726.77899999999</v>
      </c>
      <c r="G186" s="58">
        <v>-291126.05200000003</v>
      </c>
      <c r="H186" s="58">
        <v>0</v>
      </c>
      <c r="I186" s="46">
        <v>0</v>
      </c>
      <c r="J186" s="54">
        <f t="shared" si="204"/>
        <v>25072.946337926034</v>
      </c>
      <c r="K186" s="54">
        <f t="shared" si="205"/>
        <v>15328.325550465494</v>
      </c>
      <c r="L186" s="54">
        <f t="shared" si="206"/>
        <v>-70371.296108291033</v>
      </c>
      <c r="M186" s="54">
        <f t="shared" si="207"/>
        <v>-43021.435200236447</v>
      </c>
      <c r="N186" s="88">
        <v>25000</v>
      </c>
    </row>
    <row r="187" spans="2:15" x14ac:dyDescent="0.2">
      <c r="B187" s="30">
        <v>2020</v>
      </c>
      <c r="C187" s="30" t="s">
        <v>332</v>
      </c>
      <c r="D187" s="72">
        <v>4083</v>
      </c>
      <c r="E187" s="72">
        <v>6343</v>
      </c>
      <c r="F187" s="91">
        <v>114573.442</v>
      </c>
      <c r="G187" s="58">
        <v>-176552.61</v>
      </c>
      <c r="H187" s="58">
        <v>0</v>
      </c>
      <c r="I187" s="46">
        <v>0</v>
      </c>
      <c r="J187" s="54">
        <f t="shared" ref="J187" si="208">F187/D187*1000</f>
        <v>28061.092823903989</v>
      </c>
      <c r="K187" s="54">
        <f t="shared" ref="K187" si="209">F187/E187*1000</f>
        <v>18062.973671764146</v>
      </c>
      <c r="L187" s="54">
        <f t="shared" ref="L187" si="210">(G187+I187)/D187*1000</f>
        <v>-43240.903747244673</v>
      </c>
      <c r="M187" s="54">
        <f t="shared" ref="M187" si="211">(G187+I187)/E187*1000</f>
        <v>-27834.244048557463</v>
      </c>
      <c r="N187" s="88">
        <v>25000</v>
      </c>
    </row>
    <row r="188" spans="2:15" x14ac:dyDescent="0.2">
      <c r="B188" s="30">
        <v>2021</v>
      </c>
      <c r="C188" s="30" t="s">
        <v>498</v>
      </c>
      <c r="D188" s="30">
        <v>3998</v>
      </c>
      <c r="E188" s="30">
        <v>6343</v>
      </c>
      <c r="F188" s="91">
        <v>81667.936000000002</v>
      </c>
      <c r="G188" s="58">
        <v>-94884.673999999999</v>
      </c>
      <c r="H188" s="58">
        <v>0</v>
      </c>
      <c r="I188" s="46">
        <v>0</v>
      </c>
      <c r="J188" s="54">
        <f t="shared" ref="J188" si="212">F188/D188*1000</f>
        <v>20427.197598799397</v>
      </c>
      <c r="K188" s="54">
        <f t="shared" ref="K188" si="213">F188/E188*1000</f>
        <v>12875.285511587577</v>
      </c>
      <c r="L188" s="54">
        <f t="shared" ref="L188" si="214">(G188+I188)/D188*1000</f>
        <v>-23733.035017508755</v>
      </c>
      <c r="M188" s="54">
        <f t="shared" ref="M188" si="215">(G188+I188)/E188*1000</f>
        <v>-14958.958536969889</v>
      </c>
      <c r="N188" s="88">
        <v>25000</v>
      </c>
    </row>
    <row r="189" spans="2:15" x14ac:dyDescent="0.2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113"/>
    </row>
    <row r="190" spans="2:15" x14ac:dyDescent="0.2">
      <c r="B190" s="142" t="s">
        <v>224</v>
      </c>
      <c r="F190" s="176" t="s">
        <v>262</v>
      </c>
      <c r="G190" s="180"/>
      <c r="H190" s="180"/>
      <c r="I190" s="177"/>
      <c r="J190" s="176" t="s">
        <v>263</v>
      </c>
      <c r="K190" s="180"/>
      <c r="L190" s="180"/>
      <c r="M190" s="177"/>
      <c r="N190" s="112" t="s">
        <v>261</v>
      </c>
    </row>
    <row r="191" spans="2:15" ht="39.6" x14ac:dyDescent="0.2">
      <c r="B191" s="178" t="s">
        <v>17</v>
      </c>
      <c r="C191" s="178"/>
      <c r="D191" s="50" t="s">
        <v>3</v>
      </c>
      <c r="E191" s="50" t="s">
        <v>2</v>
      </c>
      <c r="F191" s="50" t="s">
        <v>225</v>
      </c>
      <c r="G191" s="50" t="s">
        <v>211</v>
      </c>
      <c r="H191" s="50" t="s">
        <v>226</v>
      </c>
      <c r="I191" s="50" t="s">
        <v>233</v>
      </c>
      <c r="J191" s="50" t="s">
        <v>259</v>
      </c>
      <c r="K191" s="50" t="s">
        <v>260</v>
      </c>
      <c r="L191" s="50" t="s">
        <v>11</v>
      </c>
      <c r="M191" s="50" t="s">
        <v>10</v>
      </c>
      <c r="N191" s="86" t="s">
        <v>227</v>
      </c>
    </row>
    <row r="192" spans="2:15" x14ac:dyDescent="0.2">
      <c r="B192" s="51">
        <v>2008</v>
      </c>
      <c r="C192" s="52" t="s">
        <v>214</v>
      </c>
      <c r="D192" s="46">
        <v>6066</v>
      </c>
      <c r="E192" s="46">
        <v>12092</v>
      </c>
      <c r="F192" s="46">
        <v>-227838.06099999999</v>
      </c>
      <c r="G192" s="54">
        <v>194330.26800000001</v>
      </c>
      <c r="H192" s="54">
        <v>764200</v>
      </c>
      <c r="I192" s="54">
        <v>613200</v>
      </c>
      <c r="J192" s="54">
        <f>F192/D192*1000</f>
        <v>-37559.851796900759</v>
      </c>
      <c r="K192" s="54">
        <f>F192/E192*1000</f>
        <v>-18842.049371485278</v>
      </c>
      <c r="L192" s="55">
        <f t="shared" ref="L192:L197" si="216">(G192+I192)/D192*1000</f>
        <v>133124.01384767558</v>
      </c>
      <c r="M192" s="55">
        <f t="shared" ref="M192:M197" si="217">(G192+I192)/E192*1000</f>
        <v>66782.192193185576</v>
      </c>
      <c r="N192" s="144">
        <v>0</v>
      </c>
    </row>
    <row r="193" spans="2:15" x14ac:dyDescent="0.2">
      <c r="B193" s="51">
        <v>2009</v>
      </c>
      <c r="C193" s="52" t="s">
        <v>215</v>
      </c>
      <c r="D193" s="54">
        <v>5965</v>
      </c>
      <c r="E193" s="54">
        <v>11905</v>
      </c>
      <c r="F193" s="54">
        <v>-141386.62400000001</v>
      </c>
      <c r="G193" s="54">
        <v>351943.64399999997</v>
      </c>
      <c r="H193" s="54">
        <v>613200</v>
      </c>
      <c r="I193" s="54">
        <v>314200</v>
      </c>
      <c r="J193" s="54">
        <f t="shared" ref="J193:J198" si="218">F193/D193*1000</f>
        <v>-23702.703101424981</v>
      </c>
      <c r="K193" s="54">
        <f t="shared" ref="K193:K198" si="219">F193/E193*1000</f>
        <v>-11876.238891222176</v>
      </c>
      <c r="L193" s="55">
        <f t="shared" si="216"/>
        <v>111675.38038558255</v>
      </c>
      <c r="M193" s="55">
        <f t="shared" si="217"/>
        <v>55954.946997060055</v>
      </c>
      <c r="N193" s="144">
        <v>1241</v>
      </c>
    </row>
    <row r="194" spans="2:15" x14ac:dyDescent="0.2">
      <c r="B194" s="51">
        <v>2010</v>
      </c>
      <c r="C194" s="52" t="s">
        <v>216</v>
      </c>
      <c r="D194" s="54">
        <v>5953</v>
      </c>
      <c r="E194" s="54">
        <v>11810</v>
      </c>
      <c r="F194" s="54">
        <v>-136586.85200000001</v>
      </c>
      <c r="G194" s="54">
        <v>214856.79199999999</v>
      </c>
      <c r="H194" s="54">
        <v>314200</v>
      </c>
      <c r="I194" s="54">
        <v>314700</v>
      </c>
      <c r="J194" s="54">
        <f t="shared" si="218"/>
        <v>-22944.20493868638</v>
      </c>
      <c r="K194" s="54">
        <f t="shared" si="219"/>
        <v>-11565.355800169349</v>
      </c>
      <c r="L194" s="55">
        <f t="shared" si="216"/>
        <v>88956.289601881406</v>
      </c>
      <c r="M194" s="55">
        <f t="shared" si="217"/>
        <v>44839.694496189673</v>
      </c>
      <c r="N194" s="144">
        <v>72420.634999999995</v>
      </c>
    </row>
    <row r="195" spans="2:15" x14ac:dyDescent="0.2">
      <c r="B195" s="30">
        <v>2011</v>
      </c>
      <c r="C195" s="30" t="s">
        <v>217</v>
      </c>
      <c r="D195" s="46">
        <v>5863</v>
      </c>
      <c r="E195" s="46">
        <v>11445</v>
      </c>
      <c r="F195" s="46">
        <v>-111387.742</v>
      </c>
      <c r="G195" s="46">
        <v>102969.05</v>
      </c>
      <c r="H195" s="46">
        <v>314700</v>
      </c>
      <c r="I195" s="46">
        <v>315200</v>
      </c>
      <c r="J195" s="54">
        <f t="shared" si="218"/>
        <v>-18998.420944908747</v>
      </c>
      <c r="K195" s="54">
        <f t="shared" si="219"/>
        <v>-9732.4370467453045</v>
      </c>
      <c r="L195" s="56">
        <f t="shared" si="216"/>
        <v>71323.392461197349</v>
      </c>
      <c r="M195" s="56">
        <f t="shared" si="217"/>
        <v>36537.26955002184</v>
      </c>
      <c r="N195" s="88">
        <v>130092.981</v>
      </c>
    </row>
    <row r="196" spans="2:15" x14ac:dyDescent="0.2">
      <c r="B196" s="30">
        <v>2012</v>
      </c>
      <c r="C196" s="30" t="s">
        <v>218</v>
      </c>
      <c r="D196" s="46">
        <v>5814</v>
      </c>
      <c r="E196" s="46">
        <v>11157</v>
      </c>
      <c r="F196" s="46">
        <v>-103392.53</v>
      </c>
      <c r="G196" s="46">
        <v>149076.51999999999</v>
      </c>
      <c r="H196" s="46">
        <v>315200</v>
      </c>
      <c r="I196" s="46">
        <v>165700</v>
      </c>
      <c r="J196" s="54">
        <f t="shared" si="218"/>
        <v>-17783.372893016858</v>
      </c>
      <c r="K196" s="54">
        <f t="shared" si="219"/>
        <v>-9267.0547638254011</v>
      </c>
      <c r="L196" s="56">
        <f t="shared" si="216"/>
        <v>54141.128310973516</v>
      </c>
      <c r="M196" s="56">
        <f t="shared" si="217"/>
        <v>28213.365600071706</v>
      </c>
      <c r="N196" s="88">
        <v>0</v>
      </c>
    </row>
    <row r="197" spans="2:15" x14ac:dyDescent="0.2">
      <c r="B197" s="30">
        <v>2013</v>
      </c>
      <c r="C197" s="30" t="s">
        <v>219</v>
      </c>
      <c r="D197" s="46">
        <v>5779</v>
      </c>
      <c r="E197" s="46">
        <v>10904</v>
      </c>
      <c r="F197" s="46">
        <v>-198102.72700000001</v>
      </c>
      <c r="G197" s="46">
        <v>100773.79300000001</v>
      </c>
      <c r="H197" s="46">
        <v>165700</v>
      </c>
      <c r="I197" s="46">
        <v>86673.793000000005</v>
      </c>
      <c r="J197" s="54">
        <f t="shared" si="218"/>
        <v>-34279.758954836478</v>
      </c>
      <c r="K197" s="54">
        <f t="shared" si="219"/>
        <v>-18167.894992663241</v>
      </c>
      <c r="L197" s="56">
        <f t="shared" si="216"/>
        <v>32435.989963661534</v>
      </c>
      <c r="M197" s="56">
        <f t="shared" si="217"/>
        <v>17190.717718268526</v>
      </c>
      <c r="N197" s="88">
        <v>0</v>
      </c>
    </row>
    <row r="198" spans="2:15" x14ac:dyDescent="0.2">
      <c r="B198" s="30">
        <v>2014</v>
      </c>
      <c r="C198" s="30" t="s">
        <v>222</v>
      </c>
      <c r="D198" s="56">
        <v>5636</v>
      </c>
      <c r="E198" s="56">
        <v>10434</v>
      </c>
      <c r="F198" s="56">
        <v>30804.699000000001</v>
      </c>
      <c r="G198" s="56">
        <v>60804.699000000001</v>
      </c>
      <c r="H198" s="56">
        <v>86673.793000000005</v>
      </c>
      <c r="I198" s="56">
        <v>116673.79300000001</v>
      </c>
      <c r="J198" s="54">
        <f t="shared" si="218"/>
        <v>5465.7024485450675</v>
      </c>
      <c r="K198" s="54">
        <f t="shared" si="219"/>
        <v>2952.3384128809662</v>
      </c>
      <c r="L198" s="56">
        <f t="shared" ref="L198" si="220">(G198+I198)/D198*1000</f>
        <v>31490.151171043293</v>
      </c>
      <c r="M198" s="56">
        <f t="shared" ref="M198" si="221">(G198+I198)/E198*1000</f>
        <v>17009.631205673759</v>
      </c>
      <c r="N198" s="88">
        <v>230447.20699999999</v>
      </c>
    </row>
    <row r="199" spans="2:15" x14ac:dyDescent="0.2">
      <c r="B199" s="30">
        <v>2015</v>
      </c>
      <c r="C199" s="30" t="s">
        <v>266</v>
      </c>
      <c r="D199" s="72">
        <v>5528</v>
      </c>
      <c r="E199" s="72">
        <v>10189</v>
      </c>
      <c r="F199" s="91">
        <v>56345.050999999999</v>
      </c>
      <c r="G199" s="58">
        <v>87149.75</v>
      </c>
      <c r="H199" s="58">
        <v>116673.79300000001</v>
      </c>
      <c r="I199" s="58">
        <v>150000</v>
      </c>
      <c r="J199" s="54">
        <f t="shared" ref="J199:J203" si="222">F199/D199*1000</f>
        <v>10192.66479739508</v>
      </c>
      <c r="K199" s="54">
        <f t="shared" ref="K199:K203" si="223">F199/E199*1000</f>
        <v>5529.9883207380508</v>
      </c>
      <c r="L199" s="54">
        <f t="shared" ref="L199:L203" si="224">(G199+I199)/D199*1000</f>
        <v>42899.737698986974</v>
      </c>
      <c r="M199" s="54">
        <f t="shared" ref="M199:M203" si="225">(G199+I199)/E199*1000</f>
        <v>23275.076062420259</v>
      </c>
      <c r="N199" s="88">
        <v>240745.92800000001</v>
      </c>
    </row>
    <row r="200" spans="2:15" x14ac:dyDescent="0.2">
      <c r="B200" s="30">
        <v>2016</v>
      </c>
      <c r="C200" s="30" t="s">
        <v>276</v>
      </c>
      <c r="D200" s="72">
        <v>5363</v>
      </c>
      <c r="E200" s="72">
        <v>9697</v>
      </c>
      <c r="F200" s="91">
        <v>58077.728000000003</v>
      </c>
      <c r="G200" s="58">
        <v>111901.27099999999</v>
      </c>
      <c r="H200" s="58">
        <v>150000</v>
      </c>
      <c r="I200" s="58">
        <v>200000</v>
      </c>
      <c r="J200" s="54">
        <f t="shared" si="222"/>
        <v>10829.335819504009</v>
      </c>
      <c r="K200" s="54">
        <f t="shared" si="223"/>
        <v>5989.246983603176</v>
      </c>
      <c r="L200" s="54">
        <f t="shared" si="224"/>
        <v>58157.984523587547</v>
      </c>
      <c r="M200" s="54">
        <f t="shared" si="225"/>
        <v>32164.718057131075</v>
      </c>
      <c r="N200" s="88">
        <v>0</v>
      </c>
    </row>
    <row r="201" spans="2:15" x14ac:dyDescent="0.2">
      <c r="B201" s="30">
        <v>2017</v>
      </c>
      <c r="C201" s="30" t="s">
        <v>285</v>
      </c>
      <c r="D201" s="56">
        <v>5205</v>
      </c>
      <c r="E201" s="56">
        <v>9261</v>
      </c>
      <c r="F201" s="91">
        <v>94636</v>
      </c>
      <c r="G201" s="58">
        <v>156537</v>
      </c>
      <c r="H201" s="58">
        <v>200000</v>
      </c>
      <c r="I201" s="46">
        <v>300000</v>
      </c>
      <c r="J201" s="54">
        <f t="shared" si="222"/>
        <v>18181.74831892411</v>
      </c>
      <c r="K201" s="54">
        <f t="shared" si="223"/>
        <v>10218.766871828097</v>
      </c>
      <c r="L201" s="54">
        <f t="shared" si="224"/>
        <v>87711.239193083573</v>
      </c>
      <c r="M201" s="54">
        <f t="shared" si="225"/>
        <v>49296.728215095565</v>
      </c>
      <c r="N201" s="88">
        <v>0</v>
      </c>
    </row>
    <row r="202" spans="2:15" x14ac:dyDescent="0.2">
      <c r="B202" s="30">
        <v>2018</v>
      </c>
      <c r="C202" s="30" t="s">
        <v>288</v>
      </c>
      <c r="D202" s="72">
        <v>5030</v>
      </c>
      <c r="E202" s="72">
        <v>8793</v>
      </c>
      <c r="F202" s="91">
        <v>-51413</v>
      </c>
      <c r="G202" s="58">
        <v>5123</v>
      </c>
      <c r="H202" s="58">
        <v>300000</v>
      </c>
      <c r="I202" s="46">
        <v>300000</v>
      </c>
      <c r="J202" s="54">
        <f t="shared" si="222"/>
        <v>-10221.272365805169</v>
      </c>
      <c r="K202" s="54">
        <f t="shared" si="223"/>
        <v>-5847.0374161264644</v>
      </c>
      <c r="L202" s="54">
        <f t="shared" si="224"/>
        <v>60660.636182902585</v>
      </c>
      <c r="M202" s="54">
        <f t="shared" si="225"/>
        <v>34700.670988286132</v>
      </c>
      <c r="N202" s="88">
        <v>0</v>
      </c>
      <c r="O202" t="s">
        <v>294</v>
      </c>
    </row>
    <row r="203" spans="2:15" x14ac:dyDescent="0.2">
      <c r="B203" s="30">
        <v>2019</v>
      </c>
      <c r="C203" s="30" t="s">
        <v>327</v>
      </c>
      <c r="D203" s="153">
        <v>4944</v>
      </c>
      <c r="E203" s="153">
        <v>8506</v>
      </c>
      <c r="F203" s="91">
        <v>-44515.6</v>
      </c>
      <c r="G203" s="58">
        <v>23935.057000000001</v>
      </c>
      <c r="H203" s="58">
        <v>300000</v>
      </c>
      <c r="I203" s="46">
        <v>255000</v>
      </c>
      <c r="J203" s="54">
        <f t="shared" si="222"/>
        <v>-9003.9644012944973</v>
      </c>
      <c r="K203" s="54">
        <f t="shared" si="223"/>
        <v>-5233.4352221960971</v>
      </c>
      <c r="L203" s="54">
        <f t="shared" si="224"/>
        <v>56418.903114886736</v>
      </c>
      <c r="M203" s="54">
        <f t="shared" si="225"/>
        <v>32792.741241476608</v>
      </c>
      <c r="N203" s="88">
        <v>0</v>
      </c>
    </row>
    <row r="204" spans="2:15" x14ac:dyDescent="0.2">
      <c r="B204" s="30">
        <v>2020</v>
      </c>
      <c r="C204" s="30" t="s">
        <v>332</v>
      </c>
      <c r="D204" s="72">
        <v>4915</v>
      </c>
      <c r="E204" s="72">
        <v>8084</v>
      </c>
      <c r="F204" s="91">
        <v>65541.956999999995</v>
      </c>
      <c r="G204" s="58">
        <v>71150.013999999996</v>
      </c>
      <c r="H204" s="58">
        <v>255000</v>
      </c>
      <c r="I204" s="46">
        <v>320000</v>
      </c>
      <c r="J204" s="54">
        <f t="shared" ref="J204" si="226">F204/D204*1000</f>
        <v>13335.087894201424</v>
      </c>
      <c r="K204" s="54">
        <f t="shared" ref="K204" si="227">F204/E204*1000</f>
        <v>8107.6146709549712</v>
      </c>
      <c r="L204" s="54">
        <f t="shared" ref="L204" si="228">(G204+I204)/D204*1000</f>
        <v>79582.912309257372</v>
      </c>
      <c r="M204" s="54">
        <f t="shared" ref="M204" si="229">(G204+I204)/E204*1000</f>
        <v>48385.701880257293</v>
      </c>
      <c r="N204" s="88">
        <v>0</v>
      </c>
    </row>
    <row r="205" spans="2:15" x14ac:dyDescent="0.2">
      <c r="B205" s="30">
        <v>2021</v>
      </c>
      <c r="C205" s="30" t="s">
        <v>498</v>
      </c>
      <c r="D205" s="30">
        <v>4858</v>
      </c>
      <c r="E205" s="30">
        <v>8084</v>
      </c>
      <c r="F205" s="91">
        <v>5914.0029999999997</v>
      </c>
      <c r="G205" s="58">
        <v>12064.017</v>
      </c>
      <c r="H205" s="58">
        <v>320000</v>
      </c>
      <c r="I205" s="46">
        <v>320000</v>
      </c>
      <c r="J205" s="54">
        <f t="shared" ref="J205" si="230">F205/D205*1000</f>
        <v>1217.3740222313709</v>
      </c>
      <c r="K205" s="54">
        <f t="shared" ref="K205" si="231">F205/E205*1000</f>
        <v>731.56890153389406</v>
      </c>
      <c r="L205" s="54">
        <f t="shared" ref="L205" si="232">(G205+I205)/D205*1000</f>
        <v>68354.058666117737</v>
      </c>
      <c r="M205" s="54">
        <f t="shared" ref="M205" si="233">(G205+I205)/E205*1000</f>
        <v>41076.696808510642</v>
      </c>
      <c r="N205" s="88">
        <v>0</v>
      </c>
    </row>
    <row r="206" spans="2:15" x14ac:dyDescent="0.2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113"/>
    </row>
    <row r="207" spans="2:15" x14ac:dyDescent="0.2">
      <c r="B207" s="143" t="s">
        <v>140</v>
      </c>
      <c r="F207" s="176" t="s">
        <v>262</v>
      </c>
      <c r="G207" s="180"/>
      <c r="H207" s="180"/>
      <c r="I207" s="177"/>
      <c r="J207" s="176" t="s">
        <v>263</v>
      </c>
      <c r="K207" s="180"/>
      <c r="L207" s="180"/>
      <c r="M207" s="177"/>
      <c r="N207" s="112" t="s">
        <v>261</v>
      </c>
    </row>
    <row r="208" spans="2:15" ht="39.6" x14ac:dyDescent="0.2">
      <c r="B208" s="178" t="s">
        <v>17</v>
      </c>
      <c r="C208" s="178"/>
      <c r="D208" s="50" t="s">
        <v>3</v>
      </c>
      <c r="E208" s="50" t="s">
        <v>2</v>
      </c>
      <c r="F208" s="50" t="s">
        <v>225</v>
      </c>
      <c r="G208" s="50" t="s">
        <v>211</v>
      </c>
      <c r="H208" s="50" t="s">
        <v>232</v>
      </c>
      <c r="I208" s="50" t="s">
        <v>233</v>
      </c>
      <c r="J208" s="50" t="s">
        <v>259</v>
      </c>
      <c r="K208" s="50" t="s">
        <v>260</v>
      </c>
      <c r="L208" s="50" t="s">
        <v>11</v>
      </c>
      <c r="M208" s="50" t="s">
        <v>10</v>
      </c>
      <c r="N208" s="86" t="s">
        <v>227</v>
      </c>
    </row>
    <row r="209" spans="2:15" x14ac:dyDescent="0.2">
      <c r="B209" s="51">
        <v>2008</v>
      </c>
      <c r="C209" s="52" t="s">
        <v>134</v>
      </c>
      <c r="D209" s="53">
        <v>2819</v>
      </c>
      <c r="E209" s="53">
        <v>5189</v>
      </c>
      <c r="F209" s="46">
        <v>45261.938999999998</v>
      </c>
      <c r="G209" s="54">
        <v>67840.122000000003</v>
      </c>
      <c r="H209" s="54">
        <v>30981.151000000002</v>
      </c>
      <c r="I209" s="54">
        <v>10107.99</v>
      </c>
      <c r="J209" s="54">
        <f>F209/D209*1000</f>
        <v>16056.026605179142</v>
      </c>
      <c r="K209" s="54">
        <f>F209/E209*1000</f>
        <v>8722.6708421661206</v>
      </c>
      <c r="L209" s="54">
        <f t="shared" ref="L209:L214" si="234">(G209+I209)/D209*1000</f>
        <v>27650.979780063855</v>
      </c>
      <c r="M209" s="54">
        <f t="shared" ref="M209:M214" si="235">(G209+I209)/E209*1000</f>
        <v>15021.798419734054</v>
      </c>
      <c r="N209" s="88">
        <v>0</v>
      </c>
    </row>
    <row r="210" spans="2:15" x14ac:dyDescent="0.2">
      <c r="B210" s="51">
        <v>2009</v>
      </c>
      <c r="C210" s="52" t="s">
        <v>135</v>
      </c>
      <c r="D210" s="55">
        <v>2849</v>
      </c>
      <c r="E210" s="55">
        <v>5191</v>
      </c>
      <c r="F210" s="54">
        <v>113786.803</v>
      </c>
      <c r="G210" s="54">
        <v>181606.715</v>
      </c>
      <c r="H210" s="54">
        <v>10107.99</v>
      </c>
      <c r="I210" s="54">
        <v>10128.200000000001</v>
      </c>
      <c r="J210" s="54">
        <f t="shared" ref="J210:J215" si="236">F210/D210*1000</f>
        <v>39939.207792207788</v>
      </c>
      <c r="K210" s="54">
        <f t="shared" ref="K210:K215" si="237">F210/E210*1000</f>
        <v>21920.015989212097</v>
      </c>
      <c r="L210" s="54">
        <f t="shared" si="234"/>
        <v>67299.022464022477</v>
      </c>
      <c r="M210" s="54">
        <f t="shared" si="235"/>
        <v>36936.026777114239</v>
      </c>
      <c r="N210" s="88">
        <v>0</v>
      </c>
    </row>
    <row r="211" spans="2:15" x14ac:dyDescent="0.2">
      <c r="B211" s="51">
        <v>2010</v>
      </c>
      <c r="C211" s="52" t="s">
        <v>136</v>
      </c>
      <c r="D211" s="55">
        <v>2867</v>
      </c>
      <c r="E211" s="55">
        <v>5204</v>
      </c>
      <c r="F211" s="54">
        <v>3729.2310000000002</v>
      </c>
      <c r="G211" s="54">
        <v>35330.837</v>
      </c>
      <c r="H211" s="54">
        <v>10128.200000000001</v>
      </c>
      <c r="I211" s="62">
        <v>160153.519</v>
      </c>
      <c r="J211" s="54">
        <f t="shared" si="236"/>
        <v>1300.7432856644575</v>
      </c>
      <c r="K211" s="54">
        <f t="shared" si="237"/>
        <v>716.60857033051502</v>
      </c>
      <c r="L211" s="54">
        <f t="shared" si="234"/>
        <v>68184.288803627482</v>
      </c>
      <c r="M211" s="54">
        <f t="shared" si="235"/>
        <v>37564.249807840119</v>
      </c>
      <c r="N211" s="88">
        <v>0</v>
      </c>
    </row>
    <row r="212" spans="2:15" x14ac:dyDescent="0.2">
      <c r="B212" s="30">
        <v>2011</v>
      </c>
      <c r="C212" s="30" t="s">
        <v>15</v>
      </c>
      <c r="D212" s="56">
        <v>2884</v>
      </c>
      <c r="E212" s="56">
        <v>5185</v>
      </c>
      <c r="F212" s="46">
        <v>-14943.858</v>
      </c>
      <c r="G212" s="46">
        <v>20319.708999999999</v>
      </c>
      <c r="H212" s="46">
        <v>160153.519</v>
      </c>
      <c r="I212" s="58">
        <v>160220.78899999999</v>
      </c>
      <c r="J212" s="54">
        <f t="shared" si="236"/>
        <v>-5181.6428571428569</v>
      </c>
      <c r="K212" s="54">
        <f t="shared" si="237"/>
        <v>-2882.1326904532307</v>
      </c>
      <c r="L212" s="46">
        <f t="shared" si="234"/>
        <v>62600.727461858529</v>
      </c>
      <c r="M212" s="46">
        <f t="shared" si="235"/>
        <v>34819.768177434911</v>
      </c>
      <c r="N212" s="88">
        <v>0</v>
      </c>
    </row>
    <row r="213" spans="2:15" x14ac:dyDescent="0.2">
      <c r="B213" s="30">
        <v>2012</v>
      </c>
      <c r="C213" s="30" t="s">
        <v>16</v>
      </c>
      <c r="D213" s="56">
        <v>2914</v>
      </c>
      <c r="E213" s="56">
        <v>5199</v>
      </c>
      <c r="F213" s="46">
        <v>101247.93700000001</v>
      </c>
      <c r="G213" s="46">
        <v>121338.317</v>
      </c>
      <c r="H213" s="46">
        <v>160220.78899999999</v>
      </c>
      <c r="I213" s="58">
        <v>160450.11799999999</v>
      </c>
      <c r="J213" s="54">
        <f t="shared" si="236"/>
        <v>34745.345573095408</v>
      </c>
      <c r="K213" s="54">
        <f t="shared" si="237"/>
        <v>19474.502211963842</v>
      </c>
      <c r="L213" s="46">
        <f t="shared" si="234"/>
        <v>96701.590597117363</v>
      </c>
      <c r="M213" s="46">
        <f t="shared" si="235"/>
        <v>54200.506828236197</v>
      </c>
      <c r="N213" s="88">
        <v>0</v>
      </c>
    </row>
    <row r="214" spans="2:15" x14ac:dyDescent="0.2">
      <c r="B214" s="30">
        <v>2013</v>
      </c>
      <c r="C214" s="30" t="s">
        <v>0</v>
      </c>
      <c r="D214" s="56">
        <v>2906</v>
      </c>
      <c r="E214" s="56">
        <v>5104</v>
      </c>
      <c r="F214" s="46">
        <v>38012.500999999997</v>
      </c>
      <c r="G214" s="46">
        <v>68935.726999999999</v>
      </c>
      <c r="H214" s="46">
        <v>160450.11799999999</v>
      </c>
      <c r="I214" s="58">
        <v>250865.209</v>
      </c>
      <c r="J214" s="54">
        <f t="shared" si="236"/>
        <v>13080.695457673777</v>
      </c>
      <c r="K214" s="54">
        <f t="shared" si="237"/>
        <v>7447.5903213166139</v>
      </c>
      <c r="L214" s="46">
        <f t="shared" si="234"/>
        <v>110048.49827942188</v>
      </c>
      <c r="M214" s="46">
        <f t="shared" si="235"/>
        <v>62656.923197492164</v>
      </c>
      <c r="N214" s="88">
        <v>0</v>
      </c>
    </row>
    <row r="215" spans="2:15" x14ac:dyDescent="0.2">
      <c r="B215" s="30">
        <v>2014</v>
      </c>
      <c r="C215" s="30" t="s">
        <v>222</v>
      </c>
      <c r="D215" s="56">
        <v>2877</v>
      </c>
      <c r="E215" s="56">
        <v>4979</v>
      </c>
      <c r="F215" s="56">
        <v>19151.657999999999</v>
      </c>
      <c r="G215" s="56">
        <v>32688.633999999998</v>
      </c>
      <c r="H215" s="56">
        <v>250865.209</v>
      </c>
      <c r="I215" s="83">
        <v>306263.96000000002</v>
      </c>
      <c r="J215" s="54">
        <f t="shared" si="236"/>
        <v>6656.81543274244</v>
      </c>
      <c r="K215" s="54">
        <f t="shared" si="237"/>
        <v>3846.4868447479416</v>
      </c>
      <c r="L215" s="56">
        <f t="shared" ref="L215" si="238">(G215+I215)/D215*1000</f>
        <v>117814.59645464027</v>
      </c>
      <c r="M215" s="56">
        <f t="shared" ref="M215" si="239">(G215+I215)/E215*1000</f>
        <v>68076.43984735891</v>
      </c>
      <c r="N215" s="88">
        <v>0</v>
      </c>
    </row>
    <row r="216" spans="2:15" x14ac:dyDescent="0.2">
      <c r="B216" s="30">
        <v>2015</v>
      </c>
      <c r="C216" s="30" t="s">
        <v>266</v>
      </c>
      <c r="D216" s="72">
        <v>2846</v>
      </c>
      <c r="E216" s="72">
        <v>4832</v>
      </c>
      <c r="F216" s="91">
        <v>2548.0219999999999</v>
      </c>
      <c r="G216" s="58">
        <v>1965.7470000000001</v>
      </c>
      <c r="H216" s="58">
        <v>306263.96000000002</v>
      </c>
      <c r="I216" s="58">
        <v>339534.86900000001</v>
      </c>
      <c r="J216" s="54">
        <f t="shared" ref="J216:J220" si="240">F216/D216*1000</f>
        <v>895.29936753338018</v>
      </c>
      <c r="K216" s="54">
        <f t="shared" ref="K216:K220" si="241">F216/E216*1000</f>
        <v>527.32243377483451</v>
      </c>
      <c r="L216" s="54">
        <f t="shared" ref="L216:L220" si="242">(G216+I216)/D216*1000</f>
        <v>119993.18903724525</v>
      </c>
      <c r="M216" s="54">
        <f t="shared" ref="M216:M220" si="243">(G216+I216)/E216*1000</f>
        <v>70674.796357615895</v>
      </c>
      <c r="N216" s="88">
        <v>0</v>
      </c>
    </row>
    <row r="217" spans="2:15" x14ac:dyDescent="0.2">
      <c r="B217" s="30">
        <v>2016</v>
      </c>
      <c r="C217" s="30" t="s">
        <v>276</v>
      </c>
      <c r="D217" s="72">
        <v>2767</v>
      </c>
      <c r="E217" s="72">
        <v>4640</v>
      </c>
      <c r="F217" s="91">
        <v>15466.678</v>
      </c>
      <c r="G217" s="58">
        <v>16748.591</v>
      </c>
      <c r="H217" s="58">
        <v>339534.86900000001</v>
      </c>
      <c r="I217" s="58">
        <v>340218.70299999998</v>
      </c>
      <c r="J217" s="54">
        <f t="shared" si="240"/>
        <v>5589.6920852909288</v>
      </c>
      <c r="K217" s="54">
        <f t="shared" si="241"/>
        <v>3333.3357758620687</v>
      </c>
      <c r="L217" s="54">
        <f t="shared" si="242"/>
        <v>129008.77990603542</v>
      </c>
      <c r="M217" s="54">
        <f t="shared" si="243"/>
        <v>76932.606465517238</v>
      </c>
      <c r="N217" s="88">
        <v>0</v>
      </c>
    </row>
    <row r="218" spans="2:15" x14ac:dyDescent="0.2">
      <c r="B218" s="30">
        <v>2017</v>
      </c>
      <c r="C218" s="30" t="s">
        <v>285</v>
      </c>
      <c r="D218" s="56">
        <v>2710</v>
      </c>
      <c r="E218" s="56">
        <v>4406</v>
      </c>
      <c r="F218" s="91">
        <v>41575</v>
      </c>
      <c r="G218" s="58">
        <v>57983</v>
      </c>
      <c r="H218" s="58">
        <v>340291</v>
      </c>
      <c r="I218" s="46">
        <v>340632</v>
      </c>
      <c r="J218" s="54">
        <f t="shared" si="240"/>
        <v>15341.328413284133</v>
      </c>
      <c r="K218" s="54">
        <f t="shared" si="241"/>
        <v>9435.9963685882885</v>
      </c>
      <c r="L218" s="54">
        <f t="shared" si="242"/>
        <v>147090.40590405907</v>
      </c>
      <c r="M218" s="54">
        <f t="shared" si="243"/>
        <v>90470.948706309573</v>
      </c>
      <c r="N218" s="88">
        <v>0</v>
      </c>
    </row>
    <row r="219" spans="2:15" x14ac:dyDescent="0.2">
      <c r="B219" s="30">
        <v>2018</v>
      </c>
      <c r="C219" s="30" t="s">
        <v>288</v>
      </c>
      <c r="D219" s="72">
        <v>2610</v>
      </c>
      <c r="E219" s="72">
        <v>4247</v>
      </c>
      <c r="F219" s="91">
        <v>16589</v>
      </c>
      <c r="G219" s="58">
        <v>74394</v>
      </c>
      <c r="H219" s="58">
        <v>340559</v>
      </c>
      <c r="I219" s="46">
        <v>340737</v>
      </c>
      <c r="J219" s="54">
        <f t="shared" si="240"/>
        <v>6355.9386973180081</v>
      </c>
      <c r="K219" s="54">
        <f t="shared" si="241"/>
        <v>3906.0513303508355</v>
      </c>
      <c r="L219" s="54">
        <f t="shared" si="242"/>
        <v>159054.02298850575</v>
      </c>
      <c r="M219" s="54">
        <f t="shared" si="243"/>
        <v>97746.880150694604</v>
      </c>
      <c r="N219" s="88">
        <v>0</v>
      </c>
      <c r="O219" t="s">
        <v>293</v>
      </c>
    </row>
    <row r="220" spans="2:15" x14ac:dyDescent="0.2">
      <c r="B220" s="30">
        <v>2019</v>
      </c>
      <c r="C220" s="30" t="s">
        <v>327</v>
      </c>
      <c r="D220" s="153">
        <v>2554</v>
      </c>
      <c r="E220" s="153">
        <v>4058</v>
      </c>
      <c r="F220" s="91">
        <v>-8909.5720000000001</v>
      </c>
      <c r="G220" s="58">
        <v>14990.808999999999</v>
      </c>
      <c r="H220" s="58">
        <v>340737.01299999998</v>
      </c>
      <c r="I220" s="46">
        <v>391231.01299999998</v>
      </c>
      <c r="J220" s="54">
        <f t="shared" si="240"/>
        <v>-3488.4776820673455</v>
      </c>
      <c r="K220" s="54">
        <f t="shared" si="241"/>
        <v>-2195.5574174470185</v>
      </c>
      <c r="L220" s="54">
        <f t="shared" si="242"/>
        <v>159053.18010963194</v>
      </c>
      <c r="M220" s="54">
        <f t="shared" si="243"/>
        <v>100103.94825036963</v>
      </c>
      <c r="N220" s="88">
        <v>0</v>
      </c>
    </row>
    <row r="221" spans="2:15" x14ac:dyDescent="0.2">
      <c r="B221" s="30">
        <v>2020</v>
      </c>
      <c r="C221" s="30" t="s">
        <v>332</v>
      </c>
      <c r="D221" s="72">
        <v>2555</v>
      </c>
      <c r="E221" s="72">
        <v>3803</v>
      </c>
      <c r="F221" s="91">
        <v>-2011.5229999999999</v>
      </c>
      <c r="G221" s="58">
        <v>12759.821</v>
      </c>
      <c r="H221" s="58">
        <v>391231.01299999998</v>
      </c>
      <c r="I221" s="46">
        <v>391450.478</v>
      </c>
      <c r="J221" s="54">
        <f t="shared" ref="J221" si="244">F221/D221*1000</f>
        <v>-787.28884540117417</v>
      </c>
      <c r="K221" s="54">
        <f t="shared" ref="K221" si="245">F221/E221*1000</f>
        <v>-528.9305811201682</v>
      </c>
      <c r="L221" s="54">
        <f t="shared" ref="L221" si="246">(G221+I221)/D221*1000</f>
        <v>158203.63953033267</v>
      </c>
      <c r="M221" s="54">
        <f t="shared" ref="M221" si="247">(G221+I221)/E221*1000</f>
        <v>106287.2203523534</v>
      </c>
      <c r="N221" s="88">
        <v>0</v>
      </c>
    </row>
    <row r="222" spans="2:15" x14ac:dyDescent="0.2">
      <c r="B222" s="30">
        <v>2021</v>
      </c>
      <c r="C222" s="30" t="s">
        <v>498</v>
      </c>
      <c r="D222" s="30">
        <v>2479</v>
      </c>
      <c r="E222" s="30">
        <v>3803</v>
      </c>
      <c r="F222" s="91">
        <v>12295.933999999999</v>
      </c>
      <c r="G222" s="58">
        <v>12223.200999999999</v>
      </c>
      <c r="H222" s="58">
        <v>391450.478</v>
      </c>
      <c r="I222" s="46">
        <v>404283.03200000001</v>
      </c>
      <c r="J222" s="54">
        <f t="shared" ref="J222" si="248">F222/D222*1000</f>
        <v>4960.0379185155298</v>
      </c>
      <c r="K222" s="54">
        <f t="shared" ref="K222" si="249">F222/E222*1000</f>
        <v>3233.2195635024982</v>
      </c>
      <c r="L222" s="54">
        <f t="shared" ref="L222" si="250">(G222+I222)/D222*1000</f>
        <v>168013.80919725695</v>
      </c>
      <c r="M222" s="54">
        <f t="shared" ref="M222" si="251">(G222+I222)/E222*1000</f>
        <v>109520.43991585591</v>
      </c>
      <c r="N222" s="88">
        <v>0</v>
      </c>
    </row>
    <row r="223" spans="2:15" x14ac:dyDescent="0.2"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113"/>
    </row>
    <row r="224" spans="2:15" x14ac:dyDescent="0.2">
      <c r="B224" s="143" t="s">
        <v>137</v>
      </c>
      <c r="F224" s="176" t="s">
        <v>262</v>
      </c>
      <c r="G224" s="180"/>
      <c r="H224" s="180"/>
      <c r="I224" s="177"/>
      <c r="J224" s="121" t="s">
        <v>263</v>
      </c>
      <c r="K224" s="122"/>
      <c r="L224" s="122"/>
      <c r="M224" s="123"/>
      <c r="N224" s="112" t="s">
        <v>261</v>
      </c>
    </row>
    <row r="225" spans="2:15" ht="39.6" x14ac:dyDescent="0.2">
      <c r="B225" s="178" t="s">
        <v>17</v>
      </c>
      <c r="C225" s="178"/>
      <c r="D225" s="50" t="s">
        <v>3</v>
      </c>
      <c r="E225" s="50" t="s">
        <v>2</v>
      </c>
      <c r="F225" s="50" t="s">
        <v>225</v>
      </c>
      <c r="G225" s="50" t="s">
        <v>211</v>
      </c>
      <c r="H225" s="50" t="s">
        <v>232</v>
      </c>
      <c r="I225" s="50" t="s">
        <v>233</v>
      </c>
      <c r="J225" s="50" t="s">
        <v>259</v>
      </c>
      <c r="K225" s="50" t="s">
        <v>260</v>
      </c>
      <c r="L225" s="50" t="s">
        <v>11</v>
      </c>
      <c r="M225" s="50" t="s">
        <v>10</v>
      </c>
      <c r="N225" s="86" t="s">
        <v>227</v>
      </c>
    </row>
    <row r="226" spans="2:15" x14ac:dyDescent="0.2">
      <c r="B226" s="51">
        <v>2008</v>
      </c>
      <c r="C226" s="52" t="s">
        <v>134</v>
      </c>
      <c r="D226" s="53">
        <v>593</v>
      </c>
      <c r="E226" s="53">
        <v>1151</v>
      </c>
      <c r="F226" s="46">
        <v>11862.983</v>
      </c>
      <c r="G226" s="54">
        <v>7967.4840000000004</v>
      </c>
      <c r="H226" s="54">
        <v>161185.772</v>
      </c>
      <c r="I226" s="54">
        <v>179445.33</v>
      </c>
      <c r="J226" s="54">
        <f>F226/D226*1000</f>
        <v>20005.030354131533</v>
      </c>
      <c r="K226" s="54">
        <f>F226/E226*1000</f>
        <v>10306.675065160731</v>
      </c>
      <c r="L226" s="54">
        <f t="shared" ref="L226:L231" si="252">(G226+I226)/D226*1000</f>
        <v>316041.84485666105</v>
      </c>
      <c r="M226" s="54">
        <f t="shared" ref="M226:M231" si="253">(G226+I226)/E226*1000</f>
        <v>162826.07645525629</v>
      </c>
      <c r="N226" s="144">
        <v>0</v>
      </c>
    </row>
    <row r="227" spans="2:15" x14ac:dyDescent="0.2">
      <c r="B227" s="51">
        <v>2009</v>
      </c>
      <c r="C227" s="52" t="s">
        <v>135</v>
      </c>
      <c r="D227" s="55">
        <v>594</v>
      </c>
      <c r="E227" s="55">
        <v>1134</v>
      </c>
      <c r="F227" s="54">
        <v>-28919.071</v>
      </c>
      <c r="G227" s="54">
        <v>0</v>
      </c>
      <c r="H227" s="54">
        <v>179445.33</v>
      </c>
      <c r="I227" s="54">
        <v>158493.851</v>
      </c>
      <c r="J227" s="54">
        <f t="shared" ref="J227:J232" si="254">F227/D227*1000</f>
        <v>-48685.304713804711</v>
      </c>
      <c r="K227" s="54">
        <f t="shared" ref="K227:K232" si="255">F227/E227*1000</f>
        <v>-25501.82627865961</v>
      </c>
      <c r="L227" s="54">
        <f t="shared" si="252"/>
        <v>266824.66498316493</v>
      </c>
      <c r="M227" s="54">
        <f t="shared" si="253"/>
        <v>139765.30070546735</v>
      </c>
      <c r="N227" s="144">
        <v>0</v>
      </c>
    </row>
    <row r="228" spans="2:15" x14ac:dyDescent="0.2">
      <c r="B228" s="51">
        <v>2010</v>
      </c>
      <c r="C228" s="52" t="s">
        <v>136</v>
      </c>
      <c r="D228" s="55">
        <v>597</v>
      </c>
      <c r="E228" s="55">
        <v>1127</v>
      </c>
      <c r="F228" s="54">
        <v>-19316.045999999998</v>
      </c>
      <c r="G228" s="54">
        <v>127</v>
      </c>
      <c r="H228" s="54">
        <v>158493.851</v>
      </c>
      <c r="I228" s="54">
        <v>139051.571</v>
      </c>
      <c r="J228" s="54">
        <f t="shared" si="254"/>
        <v>-32355.185929648236</v>
      </c>
      <c r="K228" s="54">
        <f t="shared" si="255"/>
        <v>-17139.348713398402</v>
      </c>
      <c r="L228" s="54">
        <f t="shared" si="252"/>
        <v>233129.93467336681</v>
      </c>
      <c r="M228" s="54">
        <f t="shared" si="253"/>
        <v>123494.73913043478</v>
      </c>
      <c r="N228" s="144">
        <v>0</v>
      </c>
    </row>
    <row r="229" spans="2:15" x14ac:dyDescent="0.2">
      <c r="B229" s="30">
        <v>2011</v>
      </c>
      <c r="C229" s="30" t="s">
        <v>15</v>
      </c>
      <c r="D229" s="56">
        <v>585</v>
      </c>
      <c r="E229" s="56">
        <v>1101</v>
      </c>
      <c r="F229" s="46">
        <v>-3414.7359999999999</v>
      </c>
      <c r="G229" s="46">
        <v>338</v>
      </c>
      <c r="H229" s="46">
        <v>139051.571</v>
      </c>
      <c r="I229" s="46">
        <v>135425.94399999999</v>
      </c>
      <c r="J229" s="54">
        <f t="shared" si="254"/>
        <v>-5837.1555555555551</v>
      </c>
      <c r="K229" s="54">
        <f t="shared" si="255"/>
        <v>-3101.4859218891916</v>
      </c>
      <c r="L229" s="46">
        <f t="shared" si="252"/>
        <v>232075.1179487179</v>
      </c>
      <c r="M229" s="46">
        <f t="shared" si="253"/>
        <v>123309.66757493187</v>
      </c>
      <c r="N229" s="88">
        <v>0</v>
      </c>
    </row>
    <row r="230" spans="2:15" x14ac:dyDescent="0.2">
      <c r="B230" s="30">
        <v>2012</v>
      </c>
      <c r="C230" s="30" t="s">
        <v>16</v>
      </c>
      <c r="D230" s="56">
        <v>604</v>
      </c>
      <c r="E230" s="56">
        <v>1127</v>
      </c>
      <c r="F230" s="46">
        <v>-5687.7749999999996</v>
      </c>
      <c r="G230" s="46">
        <v>569</v>
      </c>
      <c r="H230" s="46">
        <v>135425.94399999999</v>
      </c>
      <c r="I230" s="46">
        <v>129507.537</v>
      </c>
      <c r="J230" s="54">
        <f t="shared" si="254"/>
        <v>-9416.8460264900641</v>
      </c>
      <c r="K230" s="54">
        <f t="shared" si="255"/>
        <v>-5046.8278615794143</v>
      </c>
      <c r="L230" s="46">
        <f t="shared" si="252"/>
        <v>215358.50496688741</v>
      </c>
      <c r="M230" s="46">
        <f t="shared" si="253"/>
        <v>115418.40017746229</v>
      </c>
      <c r="N230" s="88">
        <v>0</v>
      </c>
    </row>
    <row r="231" spans="2:15" x14ac:dyDescent="0.2">
      <c r="B231" s="30">
        <v>2013</v>
      </c>
      <c r="C231" s="30" t="s">
        <v>0</v>
      </c>
      <c r="D231" s="56">
        <v>597</v>
      </c>
      <c r="E231" s="56">
        <v>1093</v>
      </c>
      <c r="F231" s="46">
        <v>-29230.476999999999</v>
      </c>
      <c r="G231" s="46">
        <v>258</v>
      </c>
      <c r="H231" s="46">
        <v>129507.537</v>
      </c>
      <c r="I231" s="46">
        <v>100587.709</v>
      </c>
      <c r="J231" s="54">
        <f t="shared" si="254"/>
        <v>-48962.273031825796</v>
      </c>
      <c r="K231" s="54">
        <f t="shared" si="255"/>
        <v>-26743.345837145469</v>
      </c>
      <c r="L231" s="46">
        <f t="shared" si="252"/>
        <v>168920.78559463989</v>
      </c>
      <c r="M231" s="46">
        <f t="shared" si="253"/>
        <v>92265.058554437332</v>
      </c>
      <c r="N231" s="88">
        <v>0</v>
      </c>
    </row>
    <row r="232" spans="2:15" x14ac:dyDescent="0.2">
      <c r="B232" s="30">
        <v>2014</v>
      </c>
      <c r="C232" s="30" t="s">
        <v>222</v>
      </c>
      <c r="D232" s="56">
        <v>593</v>
      </c>
      <c r="E232" s="56">
        <v>1098</v>
      </c>
      <c r="F232" s="46">
        <v>-7326.4290000000001</v>
      </c>
      <c r="G232" s="46">
        <v>335.452</v>
      </c>
      <c r="H232" s="56">
        <v>100588</v>
      </c>
      <c r="I232" s="56">
        <v>93184.293000000005</v>
      </c>
      <c r="J232" s="54">
        <f t="shared" si="254"/>
        <v>-12354.854974704891</v>
      </c>
      <c r="K232" s="54">
        <f t="shared" si="255"/>
        <v>-6672.521857923497</v>
      </c>
      <c r="L232" s="46">
        <f t="shared" ref="L232" si="256">(G232+I232)/D232*1000</f>
        <v>157706.14671163578</v>
      </c>
      <c r="M232" s="46">
        <f t="shared" ref="M232" si="257">(G232+I232)/E232*1000</f>
        <v>85172.809653916222</v>
      </c>
      <c r="N232" s="88">
        <v>0</v>
      </c>
    </row>
    <row r="233" spans="2:15" x14ac:dyDescent="0.2">
      <c r="B233" s="30">
        <v>2015</v>
      </c>
      <c r="C233" s="30" t="s">
        <v>266</v>
      </c>
      <c r="D233" s="72">
        <v>581</v>
      </c>
      <c r="E233" s="72">
        <v>1052</v>
      </c>
      <c r="F233" s="91">
        <v>4270.4219999999996</v>
      </c>
      <c r="G233" s="58">
        <v>4528.1480000000001</v>
      </c>
      <c r="H233" s="58">
        <v>93184.293000000005</v>
      </c>
      <c r="I233" s="58">
        <v>93262.218999999997</v>
      </c>
      <c r="J233" s="54">
        <f t="shared" ref="J233:J237" si="258">F233/D233*1000</f>
        <v>7350.1239242685015</v>
      </c>
      <c r="K233" s="54">
        <f t="shared" ref="K233:K237" si="259">F233/E233*1000</f>
        <v>4059.3365019011403</v>
      </c>
      <c r="L233" s="54">
        <f t="shared" ref="L233:L237" si="260">(G233+I233)/D233*1000</f>
        <v>168313.8846815835</v>
      </c>
      <c r="M233" s="54">
        <f t="shared" ref="M233:M237" si="261">(G233+I233)/E233*1000</f>
        <v>92956.622623574149</v>
      </c>
      <c r="N233" s="88">
        <v>0</v>
      </c>
    </row>
    <row r="234" spans="2:15" x14ac:dyDescent="0.2">
      <c r="B234" s="30">
        <v>2016</v>
      </c>
      <c r="C234" s="30" t="s">
        <v>274</v>
      </c>
      <c r="D234" s="72">
        <v>564</v>
      </c>
      <c r="E234" s="72">
        <v>1014</v>
      </c>
      <c r="F234" s="91">
        <v>-12030.011</v>
      </c>
      <c r="G234" s="58">
        <v>321.05599999999998</v>
      </c>
      <c r="H234" s="160">
        <v>93262.218999999997</v>
      </c>
      <c r="I234" s="160">
        <v>85439.313999999998</v>
      </c>
      <c r="J234" s="54">
        <f t="shared" si="258"/>
        <v>-21329.806737588653</v>
      </c>
      <c r="K234" s="54">
        <f t="shared" si="259"/>
        <v>-11863.91617357002</v>
      </c>
      <c r="L234" s="54">
        <f t="shared" si="260"/>
        <v>152057.39361702127</v>
      </c>
      <c r="M234" s="54">
        <f t="shared" si="261"/>
        <v>84576.30177514792</v>
      </c>
      <c r="N234" s="88">
        <v>0</v>
      </c>
    </row>
    <row r="235" spans="2:15" x14ac:dyDescent="0.2">
      <c r="B235" s="30">
        <v>2017</v>
      </c>
      <c r="C235" s="30" t="s">
        <v>285</v>
      </c>
      <c r="D235" s="56">
        <v>539</v>
      </c>
      <c r="E235" s="56">
        <v>959</v>
      </c>
      <c r="F235" s="91">
        <v>-22777</v>
      </c>
      <c r="G235" s="58">
        <v>407</v>
      </c>
      <c r="H235" s="160">
        <v>83433</v>
      </c>
      <c r="I235" s="131">
        <v>60569</v>
      </c>
      <c r="J235" s="54">
        <f t="shared" si="258"/>
        <v>-42257.884972170687</v>
      </c>
      <c r="K235" s="54">
        <f t="shared" si="259"/>
        <v>-23750.782064650677</v>
      </c>
      <c r="L235" s="54">
        <f t="shared" si="260"/>
        <v>113128.01484230056</v>
      </c>
      <c r="M235" s="54">
        <f t="shared" si="261"/>
        <v>63582.898852971841</v>
      </c>
      <c r="N235" s="88">
        <v>0</v>
      </c>
    </row>
    <row r="236" spans="2:15" x14ac:dyDescent="0.2">
      <c r="B236" s="30">
        <v>2018</v>
      </c>
      <c r="C236" s="30" t="s">
        <v>288</v>
      </c>
      <c r="D236" s="72">
        <v>539</v>
      </c>
      <c r="E236" s="72">
        <v>937</v>
      </c>
      <c r="F236" s="91">
        <v>-14408</v>
      </c>
      <c r="G236" s="58">
        <v>63</v>
      </c>
      <c r="H236" s="58">
        <v>60569</v>
      </c>
      <c r="I236" s="46">
        <v>46504</v>
      </c>
      <c r="J236" s="54">
        <f t="shared" si="258"/>
        <v>-26730.983302411874</v>
      </c>
      <c r="K236" s="54">
        <f t="shared" si="259"/>
        <v>-15376.734258271079</v>
      </c>
      <c r="L236" s="54">
        <f t="shared" si="260"/>
        <v>86395.176252319099</v>
      </c>
      <c r="M236" s="54">
        <f t="shared" si="261"/>
        <v>49697.972251867664</v>
      </c>
      <c r="N236" s="88">
        <v>0</v>
      </c>
      <c r="O236" t="s">
        <v>317</v>
      </c>
    </row>
    <row r="237" spans="2:15" x14ac:dyDescent="0.2">
      <c r="B237" s="30">
        <v>2019</v>
      </c>
      <c r="C237" s="30" t="s">
        <v>327</v>
      </c>
      <c r="D237" s="153">
        <v>544</v>
      </c>
      <c r="E237" s="153">
        <v>938</v>
      </c>
      <c r="F237" s="91">
        <v>-160.50200000000001</v>
      </c>
      <c r="G237" s="58">
        <v>71.653000000000006</v>
      </c>
      <c r="H237" s="58">
        <v>46504.902999999998</v>
      </c>
      <c r="I237" s="46">
        <v>46336.430999999997</v>
      </c>
      <c r="J237" s="54">
        <f t="shared" si="258"/>
        <v>-295.04044117647061</v>
      </c>
      <c r="K237" s="54">
        <f t="shared" si="259"/>
        <v>-171.11087420042645</v>
      </c>
      <c r="L237" s="54">
        <f t="shared" si="260"/>
        <v>85308.977941176461</v>
      </c>
      <c r="M237" s="54">
        <f t="shared" si="261"/>
        <v>49475.569296375259</v>
      </c>
      <c r="N237" s="88">
        <v>0</v>
      </c>
    </row>
    <row r="238" spans="2:15" x14ac:dyDescent="0.2">
      <c r="B238" s="30">
        <v>2020</v>
      </c>
      <c r="C238" s="30" t="s">
        <v>332</v>
      </c>
      <c r="D238" s="72">
        <v>546</v>
      </c>
      <c r="E238" s="72">
        <v>898</v>
      </c>
      <c r="F238" s="91">
        <v>-5202.0879999999997</v>
      </c>
      <c r="G238" s="58">
        <v>10.186999999999999</v>
      </c>
      <c r="H238" s="58">
        <v>46336.430999999997</v>
      </c>
      <c r="I238" s="46">
        <v>41195.809000000001</v>
      </c>
      <c r="J238" s="54">
        <f t="shared" ref="J238" si="262">F238/D238*1000</f>
        <v>-9527.6336996336977</v>
      </c>
      <c r="K238" s="54">
        <f t="shared" ref="K238" si="263">F238/E238*1000</f>
        <v>-5792.9710467706009</v>
      </c>
      <c r="L238" s="54">
        <f t="shared" ref="L238" si="264">(G238+I238)/D238*1000</f>
        <v>75468.857142857145</v>
      </c>
      <c r="M238" s="54">
        <f t="shared" ref="M238" si="265">(G238+I238)/E238*1000</f>
        <v>45886.40979955456</v>
      </c>
      <c r="N238" s="88">
        <v>0</v>
      </c>
    </row>
    <row r="239" spans="2:15" x14ac:dyDescent="0.2">
      <c r="B239" s="30">
        <v>2021</v>
      </c>
      <c r="C239" s="30" t="s">
        <v>498</v>
      </c>
      <c r="D239" s="30">
        <v>531</v>
      </c>
      <c r="E239" s="30">
        <v>898</v>
      </c>
      <c r="F239" s="91">
        <v>5343.7730000000001</v>
      </c>
      <c r="G239" s="58">
        <v>7840.6469999999999</v>
      </c>
      <c r="H239" s="58">
        <v>41195.809000000001</v>
      </c>
      <c r="I239" s="46">
        <v>38709.122000000003</v>
      </c>
      <c r="J239" s="54">
        <f t="shared" ref="J239" si="266">F239/D239*1000</f>
        <v>10063.602636534841</v>
      </c>
      <c r="K239" s="54">
        <f t="shared" ref="K239" si="267">F239/E239*1000</f>
        <v>5950.7494432071271</v>
      </c>
      <c r="L239" s="54">
        <f t="shared" ref="L239" si="268">(G239+I239)/D239*1000</f>
        <v>87664.348399246708</v>
      </c>
      <c r="M239" s="54">
        <f t="shared" ref="M239" si="269">(G239+I239)/E239*1000</f>
        <v>51837.159242761692</v>
      </c>
      <c r="N239" s="88">
        <v>0</v>
      </c>
    </row>
    <row r="240" spans="2:15" x14ac:dyDescent="0.2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113"/>
    </row>
    <row r="241" spans="2:15" x14ac:dyDescent="0.2">
      <c r="B241" s="143" t="s">
        <v>228</v>
      </c>
      <c r="F241" s="176" t="s">
        <v>262</v>
      </c>
      <c r="G241" s="180"/>
      <c r="H241" s="180"/>
      <c r="I241" s="177"/>
      <c r="J241" s="176" t="s">
        <v>263</v>
      </c>
      <c r="K241" s="180"/>
      <c r="L241" s="180"/>
      <c r="M241" s="177"/>
      <c r="N241" s="112" t="s">
        <v>261</v>
      </c>
    </row>
    <row r="242" spans="2:15" ht="39.6" x14ac:dyDescent="0.2">
      <c r="B242" s="178" t="s">
        <v>17</v>
      </c>
      <c r="C242" s="178"/>
      <c r="D242" s="50" t="s">
        <v>3</v>
      </c>
      <c r="E242" s="50" t="s">
        <v>2</v>
      </c>
      <c r="F242" s="50" t="s">
        <v>225</v>
      </c>
      <c r="G242" s="50" t="s">
        <v>211</v>
      </c>
      <c r="H242" s="50" t="s">
        <v>232</v>
      </c>
      <c r="I242" s="50" t="s">
        <v>233</v>
      </c>
      <c r="J242" s="50" t="s">
        <v>259</v>
      </c>
      <c r="K242" s="50" t="s">
        <v>260</v>
      </c>
      <c r="L242" s="50" t="s">
        <v>11</v>
      </c>
      <c r="M242" s="50" t="s">
        <v>10</v>
      </c>
      <c r="N242" s="86" t="s">
        <v>227</v>
      </c>
    </row>
    <row r="243" spans="2:15" x14ac:dyDescent="0.2">
      <c r="B243" s="51">
        <v>2008</v>
      </c>
      <c r="C243" s="52" t="s">
        <v>134</v>
      </c>
      <c r="D243" s="61">
        <v>3397</v>
      </c>
      <c r="E243" s="61">
        <v>5969</v>
      </c>
      <c r="F243" s="46">
        <v>-83816.566000000006</v>
      </c>
      <c r="G243" s="54">
        <v>-40175.116999999998</v>
      </c>
      <c r="H243" s="54">
        <v>83765.422000000006</v>
      </c>
      <c r="I243" s="85">
        <v>55859.567999999999</v>
      </c>
      <c r="J243" s="54">
        <f>F243/D243*1000</f>
        <v>-24673.702090079485</v>
      </c>
      <c r="K243" s="54">
        <f>F243/E243*1000</f>
        <v>-14041.977885743006</v>
      </c>
      <c r="L243" s="54">
        <f t="shared" ref="L243:L248" si="270">(G243+I243)/D243*1000</f>
        <v>4617.147777450692</v>
      </c>
      <c r="M243" s="54">
        <f t="shared" ref="M243:M248" si="271">(G243+I243)/E243*1000</f>
        <v>2627.6513653878374</v>
      </c>
      <c r="N243" s="144">
        <v>0</v>
      </c>
    </row>
    <row r="244" spans="2:15" x14ac:dyDescent="0.2">
      <c r="B244" s="51">
        <v>2009</v>
      </c>
      <c r="C244" s="52" t="s">
        <v>135</v>
      </c>
      <c r="D244" s="55">
        <v>3464</v>
      </c>
      <c r="E244" s="55">
        <v>5975</v>
      </c>
      <c r="F244" s="54">
        <v>83882.107000000004</v>
      </c>
      <c r="G244" s="54">
        <v>43453.826999999997</v>
      </c>
      <c r="H244" s="54">
        <v>55859.567999999999</v>
      </c>
      <c r="I244" s="54">
        <v>56112.731</v>
      </c>
      <c r="J244" s="54">
        <f t="shared" ref="J244:J249" si="272">F244/D244*1000</f>
        <v>24215.388856812933</v>
      </c>
      <c r="K244" s="54">
        <f t="shared" ref="K244:K249" si="273">F244/E244*1000</f>
        <v>14038.846359832636</v>
      </c>
      <c r="L244" s="54">
        <f t="shared" si="270"/>
        <v>28743.23267898383</v>
      </c>
      <c r="M244" s="54">
        <f t="shared" si="271"/>
        <v>16663.859079497906</v>
      </c>
      <c r="N244" s="144">
        <v>0</v>
      </c>
    </row>
    <row r="245" spans="2:15" x14ac:dyDescent="0.2">
      <c r="B245" s="51">
        <v>2010</v>
      </c>
      <c r="C245" s="52" t="s">
        <v>136</v>
      </c>
      <c r="D245" s="55">
        <v>3543</v>
      </c>
      <c r="E245" s="55">
        <v>6034</v>
      </c>
      <c r="F245" s="54">
        <v>70099.561000000002</v>
      </c>
      <c r="G245" s="54">
        <v>98604.497000000003</v>
      </c>
      <c r="H245" s="54">
        <v>56112.731</v>
      </c>
      <c r="I245" s="15">
        <v>71061.622000000003</v>
      </c>
      <c r="J245" s="54">
        <f t="shared" si="272"/>
        <v>19785.368614168787</v>
      </c>
      <c r="K245" s="54">
        <f t="shared" si="273"/>
        <v>11617.42807424594</v>
      </c>
      <c r="L245" s="54">
        <f t="shared" si="270"/>
        <v>47887.699407281965</v>
      </c>
      <c r="M245" s="54">
        <f t="shared" si="271"/>
        <v>28118.349187935033</v>
      </c>
      <c r="N245" s="144">
        <v>0</v>
      </c>
    </row>
    <row r="246" spans="2:15" x14ac:dyDescent="0.2">
      <c r="B246" s="30">
        <v>2011</v>
      </c>
      <c r="C246" s="30" t="s">
        <v>15</v>
      </c>
      <c r="D246" s="56">
        <v>3486</v>
      </c>
      <c r="E246" s="56">
        <v>5885</v>
      </c>
      <c r="F246" s="46">
        <v>54549.101999999999</v>
      </c>
      <c r="G246" s="46">
        <v>138766.68</v>
      </c>
      <c r="H246" s="46">
        <v>71061.622000000003</v>
      </c>
      <c r="I246" s="46">
        <v>85448.540999999997</v>
      </c>
      <c r="J246" s="54">
        <f t="shared" si="272"/>
        <v>15648.049913941479</v>
      </c>
      <c r="K246" s="54">
        <f t="shared" si="273"/>
        <v>9269.1762107051836</v>
      </c>
      <c r="L246" s="46">
        <f t="shared" si="270"/>
        <v>64318.766781411352</v>
      </c>
      <c r="M246" s="46">
        <f t="shared" si="271"/>
        <v>38099.44282073067</v>
      </c>
      <c r="N246" s="88">
        <v>0</v>
      </c>
    </row>
    <row r="247" spans="2:15" x14ac:dyDescent="0.2">
      <c r="B247" s="30">
        <v>2012</v>
      </c>
      <c r="C247" s="30" t="s">
        <v>16</v>
      </c>
      <c r="D247" s="56">
        <v>3475</v>
      </c>
      <c r="E247" s="56">
        <v>5880</v>
      </c>
      <c r="F247" s="46">
        <v>17173.216</v>
      </c>
      <c r="G247" s="46">
        <v>137043.68700000001</v>
      </c>
      <c r="H247" s="46">
        <v>85448.540999999997</v>
      </c>
      <c r="I247" s="46">
        <v>104344.75</v>
      </c>
      <c r="J247" s="54">
        <f t="shared" si="272"/>
        <v>4941.9326618705036</v>
      </c>
      <c r="K247" s="54">
        <f t="shared" si="273"/>
        <v>2920.6149659863945</v>
      </c>
      <c r="L247" s="46">
        <f t="shared" si="270"/>
        <v>69464.298417266196</v>
      </c>
      <c r="M247" s="46">
        <f t="shared" si="271"/>
        <v>41052.455272108848</v>
      </c>
      <c r="N247" s="88">
        <v>0</v>
      </c>
    </row>
    <row r="248" spans="2:15" x14ac:dyDescent="0.2">
      <c r="B248" s="30">
        <v>2013</v>
      </c>
      <c r="C248" s="30" t="s">
        <v>0</v>
      </c>
      <c r="D248" s="56">
        <v>3504</v>
      </c>
      <c r="E248" s="56">
        <v>5867</v>
      </c>
      <c r="F248" s="46">
        <v>5905.2240000000002</v>
      </c>
      <c r="G248" s="46">
        <v>86729.985000000001</v>
      </c>
      <c r="H248" s="46">
        <v>104344.75</v>
      </c>
      <c r="I248" s="46">
        <v>160563.67600000001</v>
      </c>
      <c r="J248" s="54">
        <f t="shared" si="272"/>
        <v>1685.2808219178085</v>
      </c>
      <c r="K248" s="54">
        <f t="shared" si="273"/>
        <v>1006.5150843702062</v>
      </c>
      <c r="L248" s="46">
        <f t="shared" si="270"/>
        <v>70574.674942922386</v>
      </c>
      <c r="M248" s="46">
        <f t="shared" si="271"/>
        <v>42149.93369694904</v>
      </c>
      <c r="N248" s="88">
        <v>0</v>
      </c>
    </row>
    <row r="249" spans="2:15" x14ac:dyDescent="0.2">
      <c r="B249" s="30">
        <v>2014</v>
      </c>
      <c r="C249" s="30" t="s">
        <v>222</v>
      </c>
      <c r="D249" s="56">
        <v>3499</v>
      </c>
      <c r="E249" s="56">
        <v>5879</v>
      </c>
      <c r="F249" s="46">
        <v>-6246.6030000000001</v>
      </c>
      <c r="G249" s="46">
        <v>80342.687000000005</v>
      </c>
      <c r="H249" s="56">
        <v>160563.67600000001</v>
      </c>
      <c r="I249" s="56">
        <v>160704.37100000001</v>
      </c>
      <c r="J249" s="54">
        <f t="shared" si="272"/>
        <v>-1785.2537867962276</v>
      </c>
      <c r="K249" s="54">
        <f t="shared" si="273"/>
        <v>-1062.5281510460961</v>
      </c>
      <c r="L249" s="46">
        <f t="shared" ref="L249" si="274">(G249+I249)/D249*1000</f>
        <v>68890.270934552726</v>
      </c>
      <c r="M249" s="46">
        <f t="shared" ref="M249" si="275">(G249+I249)/E249*1000</f>
        <v>41001.370641265523</v>
      </c>
      <c r="N249" s="88">
        <v>0</v>
      </c>
    </row>
    <row r="250" spans="2:15" x14ac:dyDescent="0.2">
      <c r="B250" s="30">
        <v>2015</v>
      </c>
      <c r="C250" s="30" t="s">
        <v>266</v>
      </c>
      <c r="D250" s="72">
        <v>3461</v>
      </c>
      <c r="E250" s="72">
        <v>5705</v>
      </c>
      <c r="F250" s="91">
        <v>-27626.583999999999</v>
      </c>
      <c r="G250" s="58">
        <v>52483.906000000003</v>
      </c>
      <c r="H250" s="58">
        <v>160704.37100000001</v>
      </c>
      <c r="I250" s="58">
        <v>160936.568</v>
      </c>
      <c r="J250" s="54">
        <f t="shared" ref="J250:J254" si="276">F250/D250*1000</f>
        <v>-7982.2548396417214</v>
      </c>
      <c r="K250" s="54">
        <f t="shared" ref="K250:K254" si="277">F250/E250*1000</f>
        <v>-4842.5212971077999</v>
      </c>
      <c r="L250" s="54">
        <f t="shared" ref="L250:L254" si="278">(G250+I250)/D250*1000</f>
        <v>61664.395839352786</v>
      </c>
      <c r="M250" s="54">
        <f t="shared" ref="M250:M254" si="279">(G250+I250)/E250*1000</f>
        <v>37409.373181419804</v>
      </c>
      <c r="N250" s="88">
        <v>0</v>
      </c>
    </row>
    <row r="251" spans="2:15" x14ac:dyDescent="0.2">
      <c r="B251" s="30">
        <v>2016</v>
      </c>
      <c r="C251" s="30" t="s">
        <v>276</v>
      </c>
      <c r="D251" s="72">
        <v>3310</v>
      </c>
      <c r="E251" s="72">
        <v>5340</v>
      </c>
      <c r="F251" s="91">
        <v>6577.7349999999997</v>
      </c>
      <c r="G251" s="58">
        <v>58849.107000000004</v>
      </c>
      <c r="H251" s="58">
        <v>160936.568</v>
      </c>
      <c r="I251" s="58">
        <v>161149.10200000001</v>
      </c>
      <c r="J251" s="54">
        <f t="shared" si="276"/>
        <v>1987.2311178247733</v>
      </c>
      <c r="K251" s="54">
        <f t="shared" si="277"/>
        <v>1231.7855805243446</v>
      </c>
      <c r="L251" s="54">
        <f t="shared" si="278"/>
        <v>66464.715709969794</v>
      </c>
      <c r="M251" s="54">
        <f t="shared" si="279"/>
        <v>41198.166479400752</v>
      </c>
      <c r="N251" s="88">
        <v>0</v>
      </c>
    </row>
    <row r="252" spans="2:15" x14ac:dyDescent="0.2">
      <c r="B252" s="30">
        <v>2017</v>
      </c>
      <c r="C252" s="30" t="s">
        <v>285</v>
      </c>
      <c r="D252" s="56">
        <v>3195</v>
      </c>
      <c r="E252" s="56">
        <v>5084</v>
      </c>
      <c r="F252" s="91">
        <v>69313</v>
      </c>
      <c r="G252" s="58">
        <v>128050</v>
      </c>
      <c r="H252" s="58">
        <v>161149</v>
      </c>
      <c r="I252" s="46">
        <v>161261</v>
      </c>
      <c r="J252" s="54">
        <f t="shared" si="276"/>
        <v>21694.209702660406</v>
      </c>
      <c r="K252" s="54">
        <f t="shared" si="277"/>
        <v>13633.556254917386</v>
      </c>
      <c r="L252" s="54">
        <f t="shared" si="278"/>
        <v>90551.173708920192</v>
      </c>
      <c r="M252" s="54">
        <f t="shared" si="279"/>
        <v>56906.176239181746</v>
      </c>
      <c r="N252" s="88">
        <v>0</v>
      </c>
    </row>
    <row r="253" spans="2:15" x14ac:dyDescent="0.2">
      <c r="B253" s="30">
        <v>2018</v>
      </c>
      <c r="C253" s="30" t="s">
        <v>288</v>
      </c>
      <c r="D253" s="72">
        <v>3114</v>
      </c>
      <c r="E253" s="72">
        <v>4887</v>
      </c>
      <c r="F253" s="91">
        <v>-5445</v>
      </c>
      <c r="G253" s="58">
        <v>39130</v>
      </c>
      <c r="H253" s="58">
        <v>161260</v>
      </c>
      <c r="I253" s="46">
        <v>244734</v>
      </c>
      <c r="J253" s="54">
        <f t="shared" si="276"/>
        <v>-1748.5549132947976</v>
      </c>
      <c r="K253" s="54">
        <f t="shared" si="277"/>
        <v>-1114.1804788213628</v>
      </c>
      <c r="L253" s="54">
        <f t="shared" si="278"/>
        <v>91157.353885677585</v>
      </c>
      <c r="M253" s="54">
        <f t="shared" si="279"/>
        <v>58085.533046859011</v>
      </c>
      <c r="N253" s="88">
        <v>252</v>
      </c>
      <c r="O253" t="s">
        <v>292</v>
      </c>
    </row>
    <row r="254" spans="2:15" x14ac:dyDescent="0.2">
      <c r="B254" s="30">
        <v>2019</v>
      </c>
      <c r="C254" s="30" t="s">
        <v>327</v>
      </c>
      <c r="D254" s="153">
        <v>3086</v>
      </c>
      <c r="E254" s="153">
        <v>4772</v>
      </c>
      <c r="F254" s="91">
        <v>18407.319</v>
      </c>
      <c r="G254" s="58">
        <v>57450.84</v>
      </c>
      <c r="H254" s="58">
        <v>244734.77499999999</v>
      </c>
      <c r="I254" s="46">
        <v>244821.82500000001</v>
      </c>
      <c r="J254" s="54">
        <f t="shared" si="276"/>
        <v>5964.782566429034</v>
      </c>
      <c r="K254" s="54">
        <f t="shared" si="277"/>
        <v>3857.3593880972335</v>
      </c>
      <c r="L254" s="54">
        <f t="shared" si="278"/>
        <v>97949.66461438757</v>
      </c>
      <c r="M254" s="54">
        <f t="shared" si="279"/>
        <v>63342.972548197831</v>
      </c>
      <c r="N254" s="88">
        <v>0</v>
      </c>
    </row>
    <row r="255" spans="2:15" x14ac:dyDescent="0.2">
      <c r="B255" s="30">
        <v>2020</v>
      </c>
      <c r="C255" s="30" t="s">
        <v>332</v>
      </c>
      <c r="D255" s="72">
        <v>3068</v>
      </c>
      <c r="E255" s="72">
        <v>4579</v>
      </c>
      <c r="F255" s="91">
        <v>-5209.7920000000004</v>
      </c>
      <c r="G255" s="58">
        <v>52092.546000000002</v>
      </c>
      <c r="H255" s="58">
        <v>244821.82500000001</v>
      </c>
      <c r="I255" s="46">
        <v>244970.32699999999</v>
      </c>
      <c r="J255" s="54">
        <f t="shared" ref="J255" si="280">F255/D255*1000</f>
        <v>-1698.1069100391135</v>
      </c>
      <c r="K255" s="54">
        <f t="shared" ref="K255" si="281">F255/E255*1000</f>
        <v>-1137.75758899323</v>
      </c>
      <c r="L255" s="54">
        <f t="shared" ref="L255" si="282">(G255+I255)/D255*1000</f>
        <v>96826.229791395046</v>
      </c>
      <c r="M255" s="54">
        <f t="shared" ref="M255" si="283">(G255+I255)/E255*1000</f>
        <v>64875.054160297012</v>
      </c>
      <c r="N255" s="88">
        <v>0</v>
      </c>
    </row>
    <row r="256" spans="2:15" x14ac:dyDescent="0.2">
      <c r="B256" s="30">
        <v>2021</v>
      </c>
      <c r="C256" s="30" t="s">
        <v>498</v>
      </c>
      <c r="D256" s="30">
        <v>3025</v>
      </c>
      <c r="E256" s="30">
        <v>4579</v>
      </c>
      <c r="F256" s="91">
        <v>-4296.9340000000002</v>
      </c>
      <c r="G256" s="58">
        <v>47737.887000000002</v>
      </c>
      <c r="H256" s="58">
        <v>244970.32699999999</v>
      </c>
      <c r="I256" s="46">
        <v>245028.052</v>
      </c>
      <c r="J256" s="54">
        <f t="shared" ref="J256" si="284">F256/D256*1000</f>
        <v>-1420.474049586777</v>
      </c>
      <c r="K256" s="54">
        <f t="shared" ref="K256" si="285">F256/E256*1000</f>
        <v>-938.40008735531774</v>
      </c>
      <c r="L256" s="54">
        <f t="shared" ref="L256" si="286">(G256+I256)/D256*1000</f>
        <v>96782.128595041329</v>
      </c>
      <c r="M256" s="54">
        <f t="shared" ref="M256" si="287">(G256+I256)/E256*1000</f>
        <v>63936.654072941696</v>
      </c>
      <c r="N256" s="88">
        <v>0</v>
      </c>
    </row>
    <row r="257" spans="2:15" ht="12" customHeight="1" x14ac:dyDescent="0.2">
      <c r="D257" s="4"/>
      <c r="E257" s="4"/>
      <c r="N257" s="113"/>
    </row>
    <row r="258" spans="2:15" x14ac:dyDescent="0.2">
      <c r="B258" s="143" t="s">
        <v>234</v>
      </c>
      <c r="F258" s="176" t="s">
        <v>262</v>
      </c>
      <c r="G258" s="180"/>
      <c r="H258" s="180"/>
      <c r="I258" s="177"/>
      <c r="J258" s="176" t="s">
        <v>263</v>
      </c>
      <c r="K258" s="180"/>
      <c r="L258" s="180"/>
      <c r="M258" s="177"/>
      <c r="N258" s="112" t="s">
        <v>261</v>
      </c>
    </row>
    <row r="259" spans="2:15" ht="39.6" x14ac:dyDescent="0.2">
      <c r="B259" s="178" t="s">
        <v>17</v>
      </c>
      <c r="C259" s="178"/>
      <c r="D259" s="50" t="s">
        <v>3</v>
      </c>
      <c r="E259" s="50" t="s">
        <v>2</v>
      </c>
      <c r="F259" s="50" t="s">
        <v>225</v>
      </c>
      <c r="G259" s="50" t="s">
        <v>211</v>
      </c>
      <c r="H259" s="50" t="s">
        <v>232</v>
      </c>
      <c r="I259" s="50" t="s">
        <v>233</v>
      </c>
      <c r="J259" s="50" t="s">
        <v>259</v>
      </c>
      <c r="K259" s="50" t="s">
        <v>260</v>
      </c>
      <c r="L259" s="50" t="s">
        <v>11</v>
      </c>
      <c r="M259" s="50" t="s">
        <v>10</v>
      </c>
      <c r="N259" s="86" t="s">
        <v>227</v>
      </c>
    </row>
    <row r="260" spans="2:15" x14ac:dyDescent="0.2">
      <c r="B260" s="51">
        <v>2008</v>
      </c>
      <c r="C260" s="52" t="s">
        <v>134</v>
      </c>
      <c r="D260" s="61">
        <v>3134</v>
      </c>
      <c r="E260" s="61">
        <v>5893</v>
      </c>
      <c r="F260" s="46">
        <v>118205.66099999999</v>
      </c>
      <c r="G260" s="54">
        <v>40405.597000000002</v>
      </c>
      <c r="H260" s="54">
        <v>0</v>
      </c>
      <c r="I260" s="60">
        <v>0</v>
      </c>
      <c r="J260" s="54">
        <f>F260/D260*1000</f>
        <v>37717.186024250157</v>
      </c>
      <c r="K260" s="54">
        <f>F260/E260*1000</f>
        <v>20058.656202273884</v>
      </c>
      <c r="L260" s="54">
        <f t="shared" ref="L260:L266" si="288">(G260+I260)/D260*1000</f>
        <v>12892.660178685386</v>
      </c>
      <c r="M260" s="54">
        <f t="shared" ref="M260:M266" si="289">(G260+I260)/E260*1000</f>
        <v>6856.5411505175634</v>
      </c>
      <c r="N260" s="144">
        <v>0</v>
      </c>
    </row>
    <row r="261" spans="2:15" x14ac:dyDescent="0.2">
      <c r="B261" s="51">
        <v>2009</v>
      </c>
      <c r="C261" s="52" t="s">
        <v>135</v>
      </c>
      <c r="D261" s="55">
        <v>3120</v>
      </c>
      <c r="E261" s="55">
        <v>5831</v>
      </c>
      <c r="F261" s="54">
        <v>14182.221</v>
      </c>
      <c r="G261" s="54">
        <v>54587.817999999999</v>
      </c>
      <c r="H261" s="54">
        <v>0</v>
      </c>
      <c r="I261" s="54">
        <v>0</v>
      </c>
      <c r="J261" s="54">
        <f t="shared" ref="J261:J266" si="290">F261/D261*1000</f>
        <v>4545.5836538461535</v>
      </c>
      <c r="K261" s="54">
        <f t="shared" ref="K261:K266" si="291">F261/E261*1000</f>
        <v>2432.2107700222941</v>
      </c>
      <c r="L261" s="54">
        <f t="shared" si="288"/>
        <v>17496.095512820513</v>
      </c>
      <c r="M261" s="54">
        <f t="shared" si="289"/>
        <v>9361.6563196707248</v>
      </c>
      <c r="N261" s="144">
        <v>0</v>
      </c>
    </row>
    <row r="262" spans="2:15" x14ac:dyDescent="0.2">
      <c r="B262" s="51">
        <v>2010</v>
      </c>
      <c r="C262" s="52" t="s">
        <v>136</v>
      </c>
      <c r="D262" s="81">
        <v>3134</v>
      </c>
      <c r="E262" s="81">
        <v>5757</v>
      </c>
      <c r="F262" s="54">
        <v>125175.20600000001</v>
      </c>
      <c r="G262" s="54">
        <v>119763.024</v>
      </c>
      <c r="H262" s="54">
        <v>0</v>
      </c>
      <c r="I262" s="3">
        <v>60000.029000000002</v>
      </c>
      <c r="J262" s="54">
        <f t="shared" si="290"/>
        <v>39941.035737077225</v>
      </c>
      <c r="K262" s="54">
        <f t="shared" si="291"/>
        <v>21743.13114469342</v>
      </c>
      <c r="L262" s="54">
        <f t="shared" si="288"/>
        <v>57358.983088704532</v>
      </c>
      <c r="M262" s="54">
        <f t="shared" si="289"/>
        <v>31225.126454750738</v>
      </c>
      <c r="N262" s="144">
        <v>0</v>
      </c>
    </row>
    <row r="263" spans="2:15" x14ac:dyDescent="0.2">
      <c r="B263" s="30">
        <v>2011</v>
      </c>
      <c r="C263" s="30" t="s">
        <v>15</v>
      </c>
      <c r="D263" s="56">
        <v>3205</v>
      </c>
      <c r="E263" s="56">
        <v>5858</v>
      </c>
      <c r="F263" s="46">
        <v>47651.828000000001</v>
      </c>
      <c r="G263" s="46">
        <v>77414.851999999999</v>
      </c>
      <c r="H263" s="46">
        <v>60000</v>
      </c>
      <c r="I263" s="46">
        <v>150000.02900000001</v>
      </c>
      <c r="J263" s="54">
        <f t="shared" si="290"/>
        <v>14867.965054602184</v>
      </c>
      <c r="K263" s="54">
        <f t="shared" si="291"/>
        <v>8134.4875384090137</v>
      </c>
      <c r="L263" s="46">
        <f t="shared" si="288"/>
        <v>70956.281123244931</v>
      </c>
      <c r="M263" s="46">
        <f t="shared" si="289"/>
        <v>38821.249743939909</v>
      </c>
      <c r="N263" s="88">
        <v>0</v>
      </c>
    </row>
    <row r="264" spans="2:15" x14ac:dyDescent="0.2">
      <c r="B264" s="30">
        <v>2012</v>
      </c>
      <c r="C264" s="30" t="s">
        <v>16</v>
      </c>
      <c r="D264" s="56">
        <v>3227</v>
      </c>
      <c r="E264" s="56">
        <v>5864</v>
      </c>
      <c r="F264" s="46">
        <v>101247.93700000001</v>
      </c>
      <c r="G264" s="46">
        <v>121338.317</v>
      </c>
      <c r="H264" s="46">
        <v>150000.02900000001</v>
      </c>
      <c r="I264" s="46">
        <v>190966.02900000001</v>
      </c>
      <c r="J264" s="54">
        <f t="shared" si="290"/>
        <v>31375.251626898047</v>
      </c>
      <c r="K264" s="54">
        <f t="shared" si="291"/>
        <v>17266.019270122782</v>
      </c>
      <c r="L264" s="46">
        <f t="shared" si="288"/>
        <v>96778.539200495827</v>
      </c>
      <c r="M264" s="46">
        <f t="shared" si="289"/>
        <v>53257.903478854023</v>
      </c>
      <c r="N264" s="88">
        <v>0</v>
      </c>
    </row>
    <row r="265" spans="2:15" x14ac:dyDescent="0.2">
      <c r="B265" s="30">
        <v>2013</v>
      </c>
      <c r="C265" s="30" t="s">
        <v>0</v>
      </c>
      <c r="D265" s="56">
        <v>3264</v>
      </c>
      <c r="E265" s="56">
        <v>5915</v>
      </c>
      <c r="F265" s="46">
        <v>-105415.428</v>
      </c>
      <c r="G265" s="46">
        <v>75767.429999999993</v>
      </c>
      <c r="H265" s="46">
        <v>190966.02900000001</v>
      </c>
      <c r="I265" s="46">
        <v>190966.02900000001</v>
      </c>
      <c r="J265" s="54">
        <f t="shared" si="290"/>
        <v>-32296.393382352941</v>
      </c>
      <c r="K265" s="54">
        <f t="shared" si="291"/>
        <v>-17821.712256973799</v>
      </c>
      <c r="L265" s="46">
        <f t="shared" si="288"/>
        <v>81719.809742647078</v>
      </c>
      <c r="M265" s="46">
        <f t="shared" si="289"/>
        <v>45094.414032121735</v>
      </c>
      <c r="N265" s="88">
        <v>0</v>
      </c>
    </row>
    <row r="266" spans="2:15" x14ac:dyDescent="0.2">
      <c r="B266" s="30">
        <v>2014</v>
      </c>
      <c r="C266" s="30" t="s">
        <v>222</v>
      </c>
      <c r="D266" s="56">
        <v>3247</v>
      </c>
      <c r="E266" s="56">
        <v>5815</v>
      </c>
      <c r="F266" s="46">
        <v>-98402.29</v>
      </c>
      <c r="G266" s="46">
        <v>2365.14</v>
      </c>
      <c r="H266" s="56">
        <v>190966.02900000001</v>
      </c>
      <c r="I266" s="56">
        <v>165966.02900000001</v>
      </c>
      <c r="J266" s="54">
        <f t="shared" si="290"/>
        <v>-30305.602094240836</v>
      </c>
      <c r="K266" s="54">
        <f t="shared" si="291"/>
        <v>-16922.147893379191</v>
      </c>
      <c r="L266" s="46">
        <f t="shared" si="288"/>
        <v>51842.060055435795</v>
      </c>
      <c r="M266" s="46">
        <f t="shared" si="289"/>
        <v>28947.750472914879</v>
      </c>
      <c r="N266" s="88">
        <v>0</v>
      </c>
    </row>
    <row r="267" spans="2:15" x14ac:dyDescent="0.2">
      <c r="B267" s="30">
        <v>2015</v>
      </c>
      <c r="C267" s="30" t="s">
        <v>266</v>
      </c>
      <c r="D267" s="72">
        <v>3256</v>
      </c>
      <c r="E267" s="72">
        <v>5718</v>
      </c>
      <c r="F267" s="91">
        <v>-195082.967</v>
      </c>
      <c r="G267" s="58">
        <v>-26751.797999999999</v>
      </c>
      <c r="H267" s="58">
        <v>165966.02900000001</v>
      </c>
      <c r="I267" s="58">
        <v>0</v>
      </c>
      <c r="J267" s="54">
        <f t="shared" ref="J267:J271" si="292">F267/D267*1000</f>
        <v>-59914.916154791157</v>
      </c>
      <c r="K267" s="54">
        <f t="shared" ref="K267:K271" si="293">F267/E267*1000</f>
        <v>-34117.342952081148</v>
      </c>
      <c r="L267" s="54">
        <f t="shared" ref="L267:L271" si="294">(G267+I267)/D267*1000</f>
        <v>-8216.154176904176</v>
      </c>
      <c r="M267" s="54">
        <f t="shared" ref="M267:M271" si="295">(G267+I267)/E267*1000</f>
        <v>-4678.5236096537246</v>
      </c>
      <c r="N267" s="88">
        <v>0</v>
      </c>
    </row>
    <row r="268" spans="2:15" x14ac:dyDescent="0.2">
      <c r="B268" s="30">
        <v>2016</v>
      </c>
      <c r="C268" s="30" t="s">
        <v>276</v>
      </c>
      <c r="D268" s="72">
        <v>3153</v>
      </c>
      <c r="E268" s="72">
        <v>5428</v>
      </c>
      <c r="F268" s="91">
        <v>-87693.51</v>
      </c>
      <c r="G268" s="58">
        <v>-114445.308</v>
      </c>
      <c r="H268" s="58">
        <v>0</v>
      </c>
      <c r="I268" s="58">
        <v>0</v>
      </c>
      <c r="J268" s="54">
        <f t="shared" si="292"/>
        <v>-27812.721217887723</v>
      </c>
      <c r="K268" s="54">
        <f t="shared" si="293"/>
        <v>-16155.768238761975</v>
      </c>
      <c r="L268" s="54">
        <f t="shared" si="294"/>
        <v>-36297.274976213128</v>
      </c>
      <c r="M268" s="54">
        <f t="shared" si="295"/>
        <v>-21084.249815770083</v>
      </c>
      <c r="N268" s="88">
        <v>0</v>
      </c>
    </row>
    <row r="269" spans="2:15" x14ac:dyDescent="0.2">
      <c r="B269" s="30">
        <v>2017</v>
      </c>
      <c r="C269" s="30" t="s">
        <v>285</v>
      </c>
      <c r="D269" s="56">
        <v>2968</v>
      </c>
      <c r="E269" s="56">
        <v>4961</v>
      </c>
      <c r="F269" s="91">
        <v>144369</v>
      </c>
      <c r="G269" s="58">
        <v>29923</v>
      </c>
      <c r="H269" s="58">
        <v>0</v>
      </c>
      <c r="I269" s="46">
        <v>0</v>
      </c>
      <c r="J269" s="54">
        <f t="shared" si="292"/>
        <v>48641.846361185984</v>
      </c>
      <c r="K269" s="54">
        <f t="shared" si="293"/>
        <v>29100.786131828263</v>
      </c>
      <c r="L269" s="54">
        <f t="shared" si="294"/>
        <v>10081.87331536388</v>
      </c>
      <c r="M269" s="54">
        <f t="shared" si="295"/>
        <v>6031.6468453940743</v>
      </c>
      <c r="N269" s="88">
        <v>0</v>
      </c>
    </row>
    <row r="270" spans="2:15" x14ac:dyDescent="0.2">
      <c r="B270" s="30">
        <v>2018</v>
      </c>
      <c r="C270" s="30" t="s">
        <v>288</v>
      </c>
      <c r="D270" s="72">
        <v>2839</v>
      </c>
      <c r="E270" s="72">
        <v>4666</v>
      </c>
      <c r="F270" s="91">
        <v>36643</v>
      </c>
      <c r="G270" s="58">
        <v>37566</v>
      </c>
      <c r="H270" s="58">
        <v>0</v>
      </c>
      <c r="I270" s="46">
        <v>29000</v>
      </c>
      <c r="J270" s="54">
        <f t="shared" si="292"/>
        <v>12907.009510390983</v>
      </c>
      <c r="K270" s="54">
        <f t="shared" si="293"/>
        <v>7853.1933133304756</v>
      </c>
      <c r="L270" s="54">
        <f t="shared" si="294"/>
        <v>23446.988376188798</v>
      </c>
      <c r="M270" s="54">
        <f t="shared" si="295"/>
        <v>14266.180882983283</v>
      </c>
      <c r="N270" s="88">
        <v>0</v>
      </c>
      <c r="O270" t="s">
        <v>291</v>
      </c>
    </row>
    <row r="271" spans="2:15" x14ac:dyDescent="0.2">
      <c r="B271" s="30">
        <v>2019</v>
      </c>
      <c r="C271" s="30" t="s">
        <v>327</v>
      </c>
      <c r="D271" s="153">
        <v>2759</v>
      </c>
      <c r="E271" s="153">
        <v>4507</v>
      </c>
      <c r="F271" s="91">
        <v>62843.819000000003</v>
      </c>
      <c r="G271" s="58">
        <v>100410.197</v>
      </c>
      <c r="H271" s="58">
        <v>29000</v>
      </c>
      <c r="I271" s="46">
        <v>29000</v>
      </c>
      <c r="J271" s="54">
        <f t="shared" si="292"/>
        <v>22777.752446538601</v>
      </c>
      <c r="K271" s="54">
        <f t="shared" si="293"/>
        <v>13943.603061903706</v>
      </c>
      <c r="L271" s="54">
        <f t="shared" si="294"/>
        <v>46904.747009786159</v>
      </c>
      <c r="M271" s="54">
        <f t="shared" si="295"/>
        <v>28713.156645218551</v>
      </c>
      <c r="N271" s="88">
        <v>0</v>
      </c>
    </row>
    <row r="272" spans="2:15" x14ac:dyDescent="0.2">
      <c r="B272" s="30">
        <v>2020</v>
      </c>
      <c r="C272" s="30" t="s">
        <v>332</v>
      </c>
      <c r="D272" s="72">
        <v>2702</v>
      </c>
      <c r="E272" s="72">
        <v>4258</v>
      </c>
      <c r="F272" s="91">
        <v>29412.999</v>
      </c>
      <c r="G272" s="58">
        <v>129823.196</v>
      </c>
      <c r="H272" s="58">
        <v>29000</v>
      </c>
      <c r="I272" s="46">
        <v>29000</v>
      </c>
      <c r="J272" s="54">
        <f t="shared" ref="J272" si="296">F272/D272*1000</f>
        <v>10885.639896373057</v>
      </c>
      <c r="K272" s="54">
        <f t="shared" ref="K272" si="297">F272/E272*1000</f>
        <v>6907.7029121653359</v>
      </c>
      <c r="L272" s="54">
        <f t="shared" ref="L272" si="298">(G272+I272)/D272*1000</f>
        <v>58779.86528497409</v>
      </c>
      <c r="M272" s="54">
        <f t="shared" ref="M272" si="299">(G272+I272)/E272*1000</f>
        <v>37299.952090183186</v>
      </c>
      <c r="N272" s="88">
        <v>0</v>
      </c>
    </row>
    <row r="273" spans="2:15" x14ac:dyDescent="0.2">
      <c r="B273" s="30">
        <v>2021</v>
      </c>
      <c r="C273" s="30" t="s">
        <v>498</v>
      </c>
      <c r="D273" s="30">
        <v>2688</v>
      </c>
      <c r="E273" s="30">
        <v>4258</v>
      </c>
      <c r="F273" s="91">
        <v>60673.362999999998</v>
      </c>
      <c r="G273" s="58">
        <v>190496.55900000001</v>
      </c>
      <c r="H273" s="58">
        <v>29000</v>
      </c>
      <c r="I273" s="46">
        <v>29000</v>
      </c>
      <c r="J273" s="54">
        <f t="shared" ref="J273" si="300">F273/D273*1000</f>
        <v>22571.93563988095</v>
      </c>
      <c r="K273" s="54">
        <f t="shared" ref="K273" si="301">F273/E273*1000</f>
        <v>14249.263269140441</v>
      </c>
      <c r="L273" s="54">
        <f t="shared" ref="L273" si="302">(G273+I273)/D273*1000</f>
        <v>81657.946056547618</v>
      </c>
      <c r="M273" s="54">
        <f t="shared" ref="M273" si="303">(G273+I273)/E273*1000</f>
        <v>51549.215359323629</v>
      </c>
      <c r="N273" s="88">
        <v>0</v>
      </c>
    </row>
    <row r="274" spans="2:15" ht="12" customHeight="1" x14ac:dyDescent="0.2">
      <c r="N274" s="113"/>
    </row>
    <row r="275" spans="2:15" x14ac:dyDescent="0.2">
      <c r="B275" s="143" t="s">
        <v>235</v>
      </c>
      <c r="F275" s="176" t="s">
        <v>262</v>
      </c>
      <c r="G275" s="180"/>
      <c r="H275" s="180"/>
      <c r="I275" s="177"/>
      <c r="J275" s="176" t="s">
        <v>263</v>
      </c>
      <c r="K275" s="180"/>
      <c r="L275" s="180"/>
      <c r="M275" s="177"/>
      <c r="N275" s="112" t="s">
        <v>261</v>
      </c>
    </row>
    <row r="276" spans="2:15" ht="39.6" x14ac:dyDescent="0.2">
      <c r="B276" s="178" t="s">
        <v>17</v>
      </c>
      <c r="C276" s="178"/>
      <c r="D276" s="50" t="s">
        <v>3</v>
      </c>
      <c r="E276" s="50" t="s">
        <v>2</v>
      </c>
      <c r="F276" s="50" t="s">
        <v>225</v>
      </c>
      <c r="G276" s="50" t="s">
        <v>211</v>
      </c>
      <c r="H276" s="50" t="s">
        <v>232</v>
      </c>
      <c r="I276" s="50" t="s">
        <v>233</v>
      </c>
      <c r="J276" s="50" t="s">
        <v>259</v>
      </c>
      <c r="K276" s="50" t="s">
        <v>260</v>
      </c>
      <c r="L276" s="50" t="s">
        <v>11</v>
      </c>
      <c r="M276" s="50" t="s">
        <v>10</v>
      </c>
      <c r="N276" s="86" t="s">
        <v>227</v>
      </c>
    </row>
    <row r="277" spans="2:15" x14ac:dyDescent="0.2">
      <c r="B277" s="51">
        <v>2008</v>
      </c>
      <c r="C277" s="52" t="s">
        <v>134</v>
      </c>
      <c r="D277" s="61">
        <v>4230</v>
      </c>
      <c r="E277" s="61">
        <v>7742</v>
      </c>
      <c r="F277" s="46">
        <v>79665.98</v>
      </c>
      <c r="G277" s="54">
        <v>-565704.304</v>
      </c>
      <c r="H277" s="54">
        <v>24771.001</v>
      </c>
      <c r="I277" s="85">
        <v>24868</v>
      </c>
      <c r="J277" s="54">
        <f>F277/D277*1000</f>
        <v>18833.56501182033</v>
      </c>
      <c r="K277" s="54">
        <f>F277/E277*1000</f>
        <v>10290.10333247223</v>
      </c>
      <c r="L277" s="54">
        <f t="shared" ref="L277:L283" si="304">(G277+I277)/D277*1000</f>
        <v>-127857.28226950354</v>
      </c>
      <c r="M277" s="54">
        <f t="shared" ref="M277:M283" si="305">(G277+I277)/E277*1000</f>
        <v>-69857.440454662879</v>
      </c>
      <c r="N277" s="87">
        <v>93553.361000000004</v>
      </c>
    </row>
    <row r="278" spans="2:15" x14ac:dyDescent="0.2">
      <c r="B278" s="51">
        <v>2009</v>
      </c>
      <c r="C278" s="52" t="s">
        <v>135</v>
      </c>
      <c r="D278" s="55">
        <v>4275</v>
      </c>
      <c r="E278" s="55">
        <v>7712</v>
      </c>
      <c r="F278" s="54">
        <v>42377.866000000002</v>
      </c>
      <c r="G278" s="54">
        <v>-498527.35800000001</v>
      </c>
      <c r="H278" s="54">
        <v>24868</v>
      </c>
      <c r="I278" s="54">
        <v>69</v>
      </c>
      <c r="J278" s="54">
        <f t="shared" ref="J278:J283" si="306">F278/D278*1000</f>
        <v>9912.9511111111115</v>
      </c>
      <c r="K278" s="54">
        <f t="shared" ref="K278:K283" si="307">F278/E278*1000</f>
        <v>5495.0552385892124</v>
      </c>
      <c r="L278" s="54">
        <f t="shared" si="304"/>
        <v>-116598.44631578948</v>
      </c>
      <c r="M278" s="54">
        <f t="shared" si="305"/>
        <v>-64634.123184647309</v>
      </c>
      <c r="N278" s="87">
        <v>21478.008000000002</v>
      </c>
    </row>
    <row r="279" spans="2:15" x14ac:dyDescent="0.2">
      <c r="B279" s="51">
        <v>2010</v>
      </c>
      <c r="C279" s="52" t="s">
        <v>136</v>
      </c>
      <c r="D279" s="55">
        <v>4263</v>
      </c>
      <c r="E279" s="55">
        <v>7621</v>
      </c>
      <c r="F279" s="54">
        <v>57663.432000000001</v>
      </c>
      <c r="G279" s="54">
        <v>-440863.94300000003</v>
      </c>
      <c r="H279" s="54">
        <v>69</v>
      </c>
      <c r="I279" s="3">
        <v>69</v>
      </c>
      <c r="J279" s="54">
        <f t="shared" si="306"/>
        <v>13526.491203377904</v>
      </c>
      <c r="K279" s="54">
        <f t="shared" si="307"/>
        <v>7566.3865634431177</v>
      </c>
      <c r="L279" s="54">
        <f t="shared" si="304"/>
        <v>-103400.17429040583</v>
      </c>
      <c r="M279" s="54">
        <f t="shared" si="305"/>
        <v>-57839.514893058658</v>
      </c>
      <c r="N279" s="87">
        <v>12925.566000000001</v>
      </c>
    </row>
    <row r="280" spans="2:15" x14ac:dyDescent="0.2">
      <c r="B280" s="30">
        <v>2011</v>
      </c>
      <c r="C280" s="30" t="s">
        <v>15</v>
      </c>
      <c r="D280" s="56">
        <v>4286</v>
      </c>
      <c r="E280" s="56">
        <v>7613</v>
      </c>
      <c r="F280" s="46">
        <v>-21918.206999999999</v>
      </c>
      <c r="G280" s="46">
        <v>-462782.16200000001</v>
      </c>
      <c r="H280" s="46">
        <v>69</v>
      </c>
      <c r="I280" s="46">
        <v>69</v>
      </c>
      <c r="J280" s="54">
        <f t="shared" si="306"/>
        <v>-5113.9073728418098</v>
      </c>
      <c r="K280" s="54">
        <f t="shared" si="307"/>
        <v>-2879.049914619729</v>
      </c>
      <c r="L280" s="46">
        <f t="shared" si="304"/>
        <v>-107959.20718618759</v>
      </c>
      <c r="M280" s="46">
        <f t="shared" si="305"/>
        <v>-60779.346118481546</v>
      </c>
      <c r="N280" s="88">
        <v>12074</v>
      </c>
    </row>
    <row r="281" spans="2:15" x14ac:dyDescent="0.2">
      <c r="B281" s="30">
        <v>2012</v>
      </c>
      <c r="C281" s="30" t="s">
        <v>16</v>
      </c>
      <c r="D281" s="56">
        <v>4239</v>
      </c>
      <c r="E281" s="56">
        <v>7497</v>
      </c>
      <c r="F281" s="46">
        <v>7546.2470000000003</v>
      </c>
      <c r="G281" s="46">
        <v>-455235.91499999998</v>
      </c>
      <c r="H281" s="46">
        <v>69</v>
      </c>
      <c r="I281" s="46">
        <v>69</v>
      </c>
      <c r="J281" s="54">
        <f t="shared" si="306"/>
        <v>1780.1950931823544</v>
      </c>
      <c r="K281" s="54">
        <f t="shared" si="307"/>
        <v>1006.5688942243564</v>
      </c>
      <c r="L281" s="46">
        <f t="shared" si="304"/>
        <v>-107376.01203113941</v>
      </c>
      <c r="M281" s="46">
        <f t="shared" si="305"/>
        <v>-60713.207282913158</v>
      </c>
      <c r="N281" s="88">
        <v>16170</v>
      </c>
    </row>
    <row r="282" spans="2:15" x14ac:dyDescent="0.2">
      <c r="B282" s="30">
        <v>2013</v>
      </c>
      <c r="C282" s="30" t="s">
        <v>0</v>
      </c>
      <c r="D282" s="56">
        <v>4227</v>
      </c>
      <c r="E282" s="56">
        <v>7439</v>
      </c>
      <c r="F282" s="46">
        <v>-21510.394</v>
      </c>
      <c r="G282" s="46">
        <v>-476746.30900000001</v>
      </c>
      <c r="H282" s="46">
        <v>69</v>
      </c>
      <c r="I282" s="46">
        <v>69</v>
      </c>
      <c r="J282" s="54">
        <f t="shared" si="306"/>
        <v>-5088.8086113082563</v>
      </c>
      <c r="K282" s="54">
        <f t="shared" si="307"/>
        <v>-2891.5706412152172</v>
      </c>
      <c r="L282" s="46">
        <f t="shared" si="304"/>
        <v>-112769.64963330969</v>
      </c>
      <c r="M282" s="46">
        <f t="shared" si="305"/>
        <v>-64078.143433257152</v>
      </c>
      <c r="N282" s="88">
        <v>19848</v>
      </c>
    </row>
    <row r="283" spans="2:15" x14ac:dyDescent="0.2">
      <c r="B283" s="30">
        <v>2014</v>
      </c>
      <c r="C283" s="30" t="s">
        <v>222</v>
      </c>
      <c r="D283" s="56">
        <v>4189</v>
      </c>
      <c r="E283" s="56">
        <v>7227</v>
      </c>
      <c r="F283" s="46">
        <v>28638.954000000002</v>
      </c>
      <c r="G283" s="46">
        <v>-448107.36800000002</v>
      </c>
      <c r="H283" s="56">
        <v>69</v>
      </c>
      <c r="I283" s="56">
        <v>69</v>
      </c>
      <c r="J283" s="54">
        <f t="shared" si="306"/>
        <v>6836.7042253521131</v>
      </c>
      <c r="K283" s="54">
        <f t="shared" si="307"/>
        <v>3962.7721046077213</v>
      </c>
      <c r="L283" s="46">
        <f t="shared" si="304"/>
        <v>-106955.92456433516</v>
      </c>
      <c r="M283" s="46">
        <f t="shared" si="305"/>
        <v>-61995.069600110699</v>
      </c>
      <c r="N283" s="88">
        <v>27590</v>
      </c>
    </row>
    <row r="284" spans="2:15" x14ac:dyDescent="0.2">
      <c r="B284" s="30">
        <v>2015</v>
      </c>
      <c r="C284" s="30" t="s">
        <v>266</v>
      </c>
      <c r="D284" s="72">
        <v>4103</v>
      </c>
      <c r="E284" s="72">
        <v>6982</v>
      </c>
      <c r="F284" s="91">
        <v>18526.775000000001</v>
      </c>
      <c r="G284" s="58">
        <v>-429580.60600000003</v>
      </c>
      <c r="H284" s="58">
        <v>69</v>
      </c>
      <c r="I284" s="58">
        <v>69</v>
      </c>
      <c r="J284" s="54">
        <f t="shared" ref="J284:J288" si="308">F284/D284*1000</f>
        <v>4515.4216427004631</v>
      </c>
      <c r="K284" s="54">
        <f t="shared" ref="K284:K288" si="309">F284/E284*1000</f>
        <v>2653.5054425666003</v>
      </c>
      <c r="L284" s="54">
        <f t="shared" ref="L284:L288" si="310">(G284+I284)/D284*1000</f>
        <v>-104682.33146478186</v>
      </c>
      <c r="M284" s="54">
        <f t="shared" ref="M284:M288" si="311">(G284+I284)/E284*1000</f>
        <v>-61516.987396161559</v>
      </c>
      <c r="N284" s="88">
        <v>15342.617</v>
      </c>
    </row>
    <row r="285" spans="2:15" x14ac:dyDescent="0.2">
      <c r="B285" s="30">
        <v>2016</v>
      </c>
      <c r="C285" s="30" t="s">
        <v>276</v>
      </c>
      <c r="D285" s="72">
        <v>3940</v>
      </c>
      <c r="E285" s="72">
        <v>6589</v>
      </c>
      <c r="F285" s="91">
        <v>114258.163</v>
      </c>
      <c r="G285" s="58">
        <v>-315322.44300000003</v>
      </c>
      <c r="H285" s="58">
        <v>69</v>
      </c>
      <c r="I285" s="58">
        <v>69</v>
      </c>
      <c r="J285" s="54">
        <f t="shared" si="308"/>
        <v>28999.533756345176</v>
      </c>
      <c r="K285" s="54">
        <f t="shared" si="309"/>
        <v>17340.744118986189</v>
      </c>
      <c r="L285" s="54">
        <f t="shared" si="310"/>
        <v>-80013.564213197984</v>
      </c>
      <c r="M285" s="54">
        <f t="shared" si="311"/>
        <v>-47845.415541053277</v>
      </c>
      <c r="N285" s="88">
        <v>15342.617</v>
      </c>
    </row>
    <row r="286" spans="2:15" x14ac:dyDescent="0.2">
      <c r="B286" s="30">
        <v>2017</v>
      </c>
      <c r="C286" s="30" t="s">
        <v>285</v>
      </c>
      <c r="D286" s="56">
        <v>3853</v>
      </c>
      <c r="E286" s="56">
        <v>6315</v>
      </c>
      <c r="F286" s="91">
        <v>67563</v>
      </c>
      <c r="G286" s="58">
        <v>-247759</v>
      </c>
      <c r="H286" s="58">
        <v>69</v>
      </c>
      <c r="I286" s="46">
        <v>69</v>
      </c>
      <c r="J286" s="54">
        <f t="shared" si="308"/>
        <v>17535.167402024395</v>
      </c>
      <c r="K286" s="54">
        <f t="shared" si="309"/>
        <v>10698.812351543942</v>
      </c>
      <c r="L286" s="54">
        <f t="shared" si="310"/>
        <v>-64284.972748507658</v>
      </c>
      <c r="M286" s="54">
        <f t="shared" si="311"/>
        <v>-39222.486144101349</v>
      </c>
      <c r="N286" s="88">
        <v>14736</v>
      </c>
    </row>
    <row r="287" spans="2:15" x14ac:dyDescent="0.2">
      <c r="B287" s="30">
        <v>2018</v>
      </c>
      <c r="C287" s="30" t="s">
        <v>288</v>
      </c>
      <c r="D287" s="72">
        <v>3691</v>
      </c>
      <c r="E287" s="72">
        <v>5995</v>
      </c>
      <c r="F287" s="91">
        <v>5952</v>
      </c>
      <c r="G287" s="58">
        <v>-241806</v>
      </c>
      <c r="H287" s="58">
        <v>69</v>
      </c>
      <c r="I287" s="46">
        <v>69</v>
      </c>
      <c r="J287" s="54">
        <f t="shared" si="308"/>
        <v>1612.5711189379572</v>
      </c>
      <c r="K287" s="54">
        <f t="shared" si="309"/>
        <v>992.82735613010846</v>
      </c>
      <c r="L287" s="54">
        <f t="shared" si="310"/>
        <v>-65493.633161744779</v>
      </c>
      <c r="M287" s="54">
        <f t="shared" si="311"/>
        <v>-40323.102585487912</v>
      </c>
      <c r="N287" s="88">
        <v>14736</v>
      </c>
      <c r="O287" t="s">
        <v>290</v>
      </c>
    </row>
    <row r="288" spans="2:15" x14ac:dyDescent="0.2">
      <c r="B288" s="30">
        <v>2019</v>
      </c>
      <c r="C288" s="30" t="s">
        <v>327</v>
      </c>
      <c r="D288" s="153">
        <v>3559</v>
      </c>
      <c r="E288" s="153">
        <v>5733</v>
      </c>
      <c r="F288" s="91">
        <v>51720.423999999999</v>
      </c>
      <c r="G288" s="58">
        <v>-190086.45699999999</v>
      </c>
      <c r="H288" s="58">
        <v>29000</v>
      </c>
      <c r="I288" s="46">
        <v>69.266000000000005</v>
      </c>
      <c r="J288" s="54">
        <f t="shared" si="308"/>
        <v>14532.291093003652</v>
      </c>
      <c r="K288" s="54">
        <f t="shared" si="309"/>
        <v>9021.5286935286931</v>
      </c>
      <c r="L288" s="54">
        <f t="shared" si="310"/>
        <v>-53390.612812587802</v>
      </c>
      <c r="M288" s="54">
        <f t="shared" si="311"/>
        <v>-33144.460317460318</v>
      </c>
      <c r="N288" s="88">
        <v>15000</v>
      </c>
    </row>
    <row r="289" spans="2:15" x14ac:dyDescent="0.2">
      <c r="B289" s="30">
        <v>2020</v>
      </c>
      <c r="C289" s="30" t="s">
        <v>332</v>
      </c>
      <c r="D289" s="72">
        <v>3560</v>
      </c>
      <c r="E289" s="72">
        <v>5476</v>
      </c>
      <c r="F289" s="91">
        <v>58956.837</v>
      </c>
      <c r="G289" s="58">
        <v>-131129.62</v>
      </c>
      <c r="H289" s="58">
        <v>69.266000000000005</v>
      </c>
      <c r="I289" s="46">
        <v>69.266000000000005</v>
      </c>
      <c r="J289" s="54">
        <f t="shared" ref="J289" si="312">F289/D289*1000</f>
        <v>16560.909269662923</v>
      </c>
      <c r="K289" s="54">
        <f t="shared" ref="K289" si="313">F289/E289*1000</f>
        <v>10766.405588020452</v>
      </c>
      <c r="L289" s="54">
        <f t="shared" ref="L289" si="314">(G289+I289)/D289*1000</f>
        <v>-36814.706179775276</v>
      </c>
      <c r="M289" s="54">
        <f t="shared" ref="M289" si="315">(G289+I289)/E289*1000</f>
        <v>-23933.592768444119</v>
      </c>
      <c r="N289" s="88">
        <v>15000</v>
      </c>
    </row>
    <row r="290" spans="2:15" x14ac:dyDescent="0.2">
      <c r="B290" s="30">
        <v>2021</v>
      </c>
      <c r="C290" s="30" t="s">
        <v>498</v>
      </c>
      <c r="D290" s="30">
        <v>3478</v>
      </c>
      <c r="E290" s="30">
        <v>5476</v>
      </c>
      <c r="F290" s="91">
        <v>64408.644999999997</v>
      </c>
      <c r="G290" s="58">
        <v>-66720.975000000006</v>
      </c>
      <c r="H290" s="58">
        <v>69.266000000000005</v>
      </c>
      <c r="I290" s="46">
        <v>69.266000000000005</v>
      </c>
      <c r="J290" s="54">
        <f t="shared" ref="J290" si="316">F290/D290*1000</f>
        <v>18518.87435307648</v>
      </c>
      <c r="K290" s="54">
        <f t="shared" ref="K290" si="317">F290/E290*1000</f>
        <v>11761.987764791818</v>
      </c>
      <c r="L290" s="54">
        <f t="shared" ref="L290" si="318">(G290+I290)/D290*1000</f>
        <v>-19163.803622771709</v>
      </c>
      <c r="M290" s="54">
        <f t="shared" ref="M290" si="319">(G290+I290)/E290*1000</f>
        <v>-12171.605003652301</v>
      </c>
      <c r="N290" s="88">
        <v>15000</v>
      </c>
    </row>
    <row r="291" spans="2:15" ht="12" customHeight="1" x14ac:dyDescent="0.2">
      <c r="N291" s="113"/>
    </row>
    <row r="292" spans="2:15" ht="13.5" customHeight="1" x14ac:dyDescent="0.2">
      <c r="B292" s="143" t="s">
        <v>236</v>
      </c>
      <c r="F292" s="176" t="s">
        <v>262</v>
      </c>
      <c r="G292" s="180"/>
      <c r="H292" s="180"/>
      <c r="I292" s="177"/>
      <c r="J292" s="176" t="s">
        <v>263</v>
      </c>
      <c r="K292" s="180"/>
      <c r="L292" s="180"/>
      <c r="M292" s="177"/>
      <c r="N292" s="112" t="s">
        <v>261</v>
      </c>
    </row>
    <row r="293" spans="2:15" ht="39.6" x14ac:dyDescent="0.2">
      <c r="B293" s="178" t="s">
        <v>17</v>
      </c>
      <c r="C293" s="178"/>
      <c r="D293" s="50" t="s">
        <v>3</v>
      </c>
      <c r="E293" s="50" t="s">
        <v>2</v>
      </c>
      <c r="F293" s="50" t="s">
        <v>225</v>
      </c>
      <c r="G293" s="50" t="s">
        <v>211</v>
      </c>
      <c r="H293" s="50" t="s">
        <v>232</v>
      </c>
      <c r="I293" s="50" t="s">
        <v>233</v>
      </c>
      <c r="J293" s="50" t="s">
        <v>259</v>
      </c>
      <c r="K293" s="50" t="s">
        <v>260</v>
      </c>
      <c r="L293" s="50" t="s">
        <v>11</v>
      </c>
      <c r="M293" s="50" t="s">
        <v>10</v>
      </c>
      <c r="N293" s="86" t="s">
        <v>227</v>
      </c>
    </row>
    <row r="294" spans="2:15" x14ac:dyDescent="0.2">
      <c r="B294" s="51">
        <v>2008</v>
      </c>
      <c r="C294" s="52" t="s">
        <v>134</v>
      </c>
      <c r="D294" s="61">
        <v>1228</v>
      </c>
      <c r="E294" s="61">
        <v>2196</v>
      </c>
      <c r="F294" s="46">
        <v>-50765.228000000003</v>
      </c>
      <c r="G294" s="54">
        <v>-14816.901</v>
      </c>
      <c r="H294" s="54">
        <v>10193.661</v>
      </c>
      <c r="I294" s="85">
        <v>10211</v>
      </c>
      <c r="J294" s="54">
        <f>F294/D294*1000</f>
        <v>-41339.762214983712</v>
      </c>
      <c r="K294" s="54">
        <f>F294/E294*1000</f>
        <v>-23117.134790528235</v>
      </c>
      <c r="L294" s="54">
        <f t="shared" ref="L294:L300" si="320">(G294+I294)/D294*1000</f>
        <v>-3750.7337133550486</v>
      </c>
      <c r="M294" s="54">
        <f t="shared" ref="M294:M300" si="321">(G294+I294)/E294*1000</f>
        <v>-2097.4048269581058</v>
      </c>
      <c r="N294" s="144">
        <v>0</v>
      </c>
    </row>
    <row r="295" spans="2:15" x14ac:dyDescent="0.2">
      <c r="B295" s="51">
        <v>2009</v>
      </c>
      <c r="C295" s="52" t="s">
        <v>135</v>
      </c>
      <c r="D295" s="55">
        <v>1263</v>
      </c>
      <c r="E295" s="55">
        <v>2252</v>
      </c>
      <c r="F295" s="54">
        <v>-46980.415999999997</v>
      </c>
      <c r="G295" s="54">
        <v>-51585.125999999997</v>
      </c>
      <c r="H295" s="54">
        <v>10211</v>
      </c>
      <c r="I295" s="54">
        <v>0</v>
      </c>
      <c r="J295" s="54">
        <f t="shared" ref="J295:J300" si="322">F295/D295*1000</f>
        <v>-37197.479018210608</v>
      </c>
      <c r="K295" s="54">
        <f t="shared" ref="K295:K300" si="323">F295/E295*1000</f>
        <v>-20861.641207815275</v>
      </c>
      <c r="L295" s="54">
        <f t="shared" si="320"/>
        <v>-40843.330166270782</v>
      </c>
      <c r="M295" s="54">
        <f t="shared" si="321"/>
        <v>-22906.361456483126</v>
      </c>
      <c r="N295" s="144">
        <v>0</v>
      </c>
    </row>
    <row r="296" spans="2:15" x14ac:dyDescent="0.2">
      <c r="B296" s="51">
        <v>2010</v>
      </c>
      <c r="C296" s="52" t="s">
        <v>136</v>
      </c>
      <c r="D296" s="55">
        <v>1268</v>
      </c>
      <c r="E296" s="55">
        <v>2257</v>
      </c>
      <c r="F296" s="54">
        <v>-17176.046999999999</v>
      </c>
      <c r="G296" s="54">
        <v>-68761.172999999995</v>
      </c>
      <c r="H296" s="54">
        <v>0</v>
      </c>
      <c r="I296" s="15">
        <v>0</v>
      </c>
      <c r="J296" s="54">
        <f t="shared" si="322"/>
        <v>-13545.778391167192</v>
      </c>
      <c r="K296" s="54">
        <f t="shared" si="323"/>
        <v>-7610.1227292866633</v>
      </c>
      <c r="L296" s="54">
        <f t="shared" si="320"/>
        <v>-54228.054416403778</v>
      </c>
      <c r="M296" s="54">
        <f t="shared" si="321"/>
        <v>-30465.739034116079</v>
      </c>
      <c r="N296" s="144">
        <v>0</v>
      </c>
    </row>
    <row r="297" spans="2:15" x14ac:dyDescent="0.2">
      <c r="B297" s="30">
        <v>2011</v>
      </c>
      <c r="C297" s="30" t="s">
        <v>15</v>
      </c>
      <c r="D297" s="56">
        <v>1276</v>
      </c>
      <c r="E297" s="56">
        <v>2276</v>
      </c>
      <c r="F297" s="46">
        <v>27440.891</v>
      </c>
      <c r="G297" s="46">
        <v>-41320.281999999999</v>
      </c>
      <c r="H297" s="46">
        <v>0</v>
      </c>
      <c r="I297" s="46">
        <v>0</v>
      </c>
      <c r="J297" s="54">
        <f t="shared" si="322"/>
        <v>21505.400470219436</v>
      </c>
      <c r="K297" s="54">
        <f t="shared" si="323"/>
        <v>12056.630492091388</v>
      </c>
      <c r="L297" s="46">
        <f t="shared" si="320"/>
        <v>-32382.666144200626</v>
      </c>
      <c r="M297" s="46">
        <f t="shared" si="321"/>
        <v>-18154.781195079086</v>
      </c>
      <c r="N297" s="88">
        <v>0</v>
      </c>
    </row>
    <row r="298" spans="2:15" x14ac:dyDescent="0.2">
      <c r="B298" s="30">
        <v>2012</v>
      </c>
      <c r="C298" s="30" t="s">
        <v>16</v>
      </c>
      <c r="D298" s="56">
        <v>1293</v>
      </c>
      <c r="E298" s="56">
        <v>2254</v>
      </c>
      <c r="F298" s="46">
        <v>3621.9349999999999</v>
      </c>
      <c r="G298" s="46">
        <v>-37698.347000000002</v>
      </c>
      <c r="H298" s="46">
        <v>0</v>
      </c>
      <c r="I298" s="46">
        <v>0</v>
      </c>
      <c r="J298" s="54">
        <f t="shared" si="322"/>
        <v>2801.1871616395979</v>
      </c>
      <c r="K298" s="54">
        <f t="shared" si="323"/>
        <v>1606.8921916592724</v>
      </c>
      <c r="L298" s="46">
        <f t="shared" si="320"/>
        <v>-29155.720804331017</v>
      </c>
      <c r="M298" s="46">
        <f t="shared" si="321"/>
        <v>-16725.087400177465</v>
      </c>
      <c r="N298" s="88">
        <v>0</v>
      </c>
    </row>
    <row r="299" spans="2:15" x14ac:dyDescent="0.2">
      <c r="B299" s="30">
        <v>2013</v>
      </c>
      <c r="C299" s="30" t="s">
        <v>0</v>
      </c>
      <c r="D299" s="56">
        <v>1305</v>
      </c>
      <c r="E299" s="56">
        <v>2243</v>
      </c>
      <c r="F299" s="46">
        <v>-22387.605</v>
      </c>
      <c r="G299" s="46">
        <v>-60085.951999999997</v>
      </c>
      <c r="H299" s="46">
        <v>0</v>
      </c>
      <c r="I299" s="46">
        <v>0</v>
      </c>
      <c r="J299" s="54">
        <f t="shared" si="322"/>
        <v>-17155.252873563219</v>
      </c>
      <c r="K299" s="54">
        <f t="shared" si="323"/>
        <v>-9981.0989745876068</v>
      </c>
      <c r="L299" s="46">
        <f t="shared" si="320"/>
        <v>-46042.875095785443</v>
      </c>
      <c r="M299" s="46">
        <f t="shared" si="321"/>
        <v>-26788.208649130629</v>
      </c>
      <c r="N299" s="88">
        <v>0</v>
      </c>
    </row>
    <row r="300" spans="2:15" x14ac:dyDescent="0.2">
      <c r="B300" s="30">
        <v>2014</v>
      </c>
      <c r="C300" s="30" t="s">
        <v>222</v>
      </c>
      <c r="D300" s="56">
        <v>1328</v>
      </c>
      <c r="E300" s="56">
        <v>2246</v>
      </c>
      <c r="F300" s="46">
        <v>-17687.115000000002</v>
      </c>
      <c r="G300" s="46">
        <v>-77773.066999999995</v>
      </c>
      <c r="H300" s="56">
        <v>0</v>
      </c>
      <c r="I300" s="56">
        <v>0</v>
      </c>
      <c r="J300" s="54">
        <f t="shared" si="322"/>
        <v>-13318.610692771086</v>
      </c>
      <c r="K300" s="54">
        <f t="shared" si="323"/>
        <v>-7874.939893143367</v>
      </c>
      <c r="L300" s="46">
        <f t="shared" si="320"/>
        <v>-58564.056475903613</v>
      </c>
      <c r="M300" s="46">
        <f t="shared" si="321"/>
        <v>-34627.367319679426</v>
      </c>
      <c r="N300" s="88">
        <v>0</v>
      </c>
    </row>
    <row r="301" spans="2:15" x14ac:dyDescent="0.2">
      <c r="B301" s="30">
        <v>2015</v>
      </c>
      <c r="C301" s="30" t="s">
        <v>266</v>
      </c>
      <c r="D301" s="72">
        <v>1348</v>
      </c>
      <c r="E301" s="72">
        <v>2249</v>
      </c>
      <c r="F301" s="91">
        <v>6015.6989999999996</v>
      </c>
      <c r="G301" s="58">
        <v>-71757.368000000002</v>
      </c>
      <c r="H301" s="58">
        <v>0</v>
      </c>
      <c r="I301" s="58">
        <v>0</v>
      </c>
      <c r="J301" s="54">
        <f t="shared" ref="J301:J305" si="324">F301/D301*1000</f>
        <v>4462.6847181008898</v>
      </c>
      <c r="K301" s="54">
        <f t="shared" ref="K301:K305" si="325">F301/E301*1000</f>
        <v>2674.8328145842593</v>
      </c>
      <c r="L301" s="54">
        <f t="shared" ref="L301:L305" si="326">(G301+I301)/D301*1000</f>
        <v>-53232.46884272997</v>
      </c>
      <c r="M301" s="54">
        <f t="shared" ref="M301:M305" si="327">(G301+I301)/E301*1000</f>
        <v>-31906.34415295687</v>
      </c>
      <c r="N301" s="88">
        <v>0</v>
      </c>
    </row>
    <row r="302" spans="2:15" x14ac:dyDescent="0.2">
      <c r="B302" s="30">
        <v>2016</v>
      </c>
      <c r="C302" s="30" t="s">
        <v>276</v>
      </c>
      <c r="D302" s="72">
        <v>1296</v>
      </c>
      <c r="E302" s="72">
        <v>2146</v>
      </c>
      <c r="F302" s="91">
        <v>-21831.473999999998</v>
      </c>
      <c r="G302" s="58">
        <v>-93588.842000000004</v>
      </c>
      <c r="H302" s="58">
        <v>0</v>
      </c>
      <c r="I302" s="58">
        <v>0</v>
      </c>
      <c r="J302" s="54">
        <f t="shared" si="324"/>
        <v>-16845.27314814815</v>
      </c>
      <c r="K302" s="54">
        <f t="shared" si="325"/>
        <v>-10173.100652376514</v>
      </c>
      <c r="L302" s="54">
        <f t="shared" si="326"/>
        <v>-72213.612654320998</v>
      </c>
      <c r="M302" s="54">
        <f t="shared" si="327"/>
        <v>-43610.830382106244</v>
      </c>
      <c r="N302" s="88">
        <v>0</v>
      </c>
    </row>
    <row r="303" spans="2:15" ht="12" customHeight="1" x14ac:dyDescent="0.2">
      <c r="B303" s="30">
        <v>2017</v>
      </c>
      <c r="C303" s="30" t="s">
        <v>285</v>
      </c>
      <c r="D303" s="56">
        <v>1281</v>
      </c>
      <c r="E303" s="56">
        <v>2082</v>
      </c>
      <c r="F303" s="91">
        <v>29008</v>
      </c>
      <c r="G303" s="58">
        <v>-64580</v>
      </c>
      <c r="H303" s="58">
        <v>0</v>
      </c>
      <c r="I303" s="46">
        <v>0</v>
      </c>
      <c r="J303" s="54">
        <f t="shared" si="324"/>
        <v>22644.8087431694</v>
      </c>
      <c r="K303" s="54">
        <f t="shared" si="325"/>
        <v>13932.756964457252</v>
      </c>
      <c r="L303" s="54">
        <f t="shared" si="326"/>
        <v>-50413.739266198281</v>
      </c>
      <c r="M303" s="54">
        <f t="shared" si="327"/>
        <v>-31018.25168107589</v>
      </c>
      <c r="N303" s="88">
        <v>0</v>
      </c>
    </row>
    <row r="304" spans="2:15" x14ac:dyDescent="0.2">
      <c r="B304" s="30">
        <v>2018</v>
      </c>
      <c r="C304" s="30" t="s">
        <v>288</v>
      </c>
      <c r="D304" s="72">
        <v>1258</v>
      </c>
      <c r="E304" s="72">
        <v>2011</v>
      </c>
      <c r="F304" s="91">
        <v>0</v>
      </c>
      <c r="G304" s="58">
        <v>-64580</v>
      </c>
      <c r="H304" s="58">
        <v>0</v>
      </c>
      <c r="I304" s="46">
        <v>0</v>
      </c>
      <c r="J304" s="54">
        <f t="shared" si="324"/>
        <v>0</v>
      </c>
      <c r="K304" s="54">
        <f t="shared" si="325"/>
        <v>0</v>
      </c>
      <c r="L304" s="54">
        <f t="shared" si="326"/>
        <v>-51335.453100158978</v>
      </c>
      <c r="M304" s="54">
        <f t="shared" si="327"/>
        <v>-32113.376429636992</v>
      </c>
      <c r="N304" s="88">
        <v>14697</v>
      </c>
      <c r="O304" t="s">
        <v>289</v>
      </c>
    </row>
    <row r="305" spans="2:14" x14ac:dyDescent="0.2">
      <c r="B305" s="30">
        <v>2019</v>
      </c>
      <c r="C305" s="30" t="s">
        <v>327</v>
      </c>
      <c r="D305" s="153">
        <v>1222</v>
      </c>
      <c r="E305" s="153">
        <v>1937</v>
      </c>
      <c r="F305" s="91">
        <v>51720.423999999999</v>
      </c>
      <c r="G305" s="58">
        <v>-190086.45699999999</v>
      </c>
      <c r="H305" s="58">
        <v>0</v>
      </c>
      <c r="I305" s="46">
        <v>0</v>
      </c>
      <c r="J305" s="54">
        <f t="shared" si="324"/>
        <v>42324.405891980365</v>
      </c>
      <c r="K305" s="54">
        <f t="shared" si="325"/>
        <v>26701.303045947341</v>
      </c>
      <c r="L305" s="54">
        <f t="shared" si="326"/>
        <v>-155553.56546644846</v>
      </c>
      <c r="M305" s="54">
        <f t="shared" si="327"/>
        <v>-98134.464119772849</v>
      </c>
      <c r="N305" s="88">
        <v>0</v>
      </c>
    </row>
    <row r="306" spans="2:14" x14ac:dyDescent="0.2">
      <c r="B306" s="30">
        <v>2020</v>
      </c>
      <c r="C306" s="30" t="s">
        <v>332</v>
      </c>
      <c r="D306" s="72">
        <v>1235</v>
      </c>
      <c r="E306" s="72">
        <v>1843</v>
      </c>
      <c r="F306" s="91">
        <v>13754.746999999999</v>
      </c>
      <c r="G306" s="58">
        <v>-8633.8559999999998</v>
      </c>
      <c r="H306" s="58">
        <v>0</v>
      </c>
      <c r="I306" s="46">
        <v>0</v>
      </c>
      <c r="J306" s="54">
        <f t="shared" ref="J306" si="328">F306/D306*1000</f>
        <v>11137.446963562752</v>
      </c>
      <c r="K306" s="54">
        <f t="shared" ref="K306" si="329">F306/E306*1000</f>
        <v>7463.2376559956592</v>
      </c>
      <c r="L306" s="54">
        <f t="shared" ref="L306" si="330">(G306+I306)/D306*1000</f>
        <v>-6990.9765182186238</v>
      </c>
      <c r="M306" s="54">
        <f t="shared" ref="M306" si="331">(G306+I306)/E306*1000</f>
        <v>-4684.6749864351596</v>
      </c>
      <c r="N306" s="88">
        <v>0</v>
      </c>
    </row>
    <row r="307" spans="2:14" x14ac:dyDescent="0.2">
      <c r="B307" s="30">
        <v>2021</v>
      </c>
      <c r="C307" s="30" t="s">
        <v>498</v>
      </c>
      <c r="D307" s="30">
        <v>1201</v>
      </c>
      <c r="E307" s="30">
        <v>1843</v>
      </c>
      <c r="F307" s="91">
        <v>2261.625</v>
      </c>
      <c r="G307" s="58">
        <v>-6372.2309999999998</v>
      </c>
      <c r="H307" s="58">
        <v>0</v>
      </c>
      <c r="I307" s="46">
        <v>0</v>
      </c>
      <c r="J307" s="54">
        <f t="shared" ref="J307" si="332">F307/D307*1000</f>
        <v>1883.1182348043299</v>
      </c>
      <c r="K307" s="54">
        <f t="shared" ref="K307" si="333">F307/E307*1000</f>
        <v>1227.1432447097125</v>
      </c>
      <c r="L307" s="54">
        <f t="shared" ref="L307" si="334">(G307+I307)/D307*1000</f>
        <v>-5305.7710241465447</v>
      </c>
      <c r="M307" s="54">
        <f t="shared" ref="M307" si="335">(G307+I307)/E307*1000</f>
        <v>-3457.5317417254478</v>
      </c>
      <c r="N307" s="88">
        <v>0</v>
      </c>
    </row>
    <row r="308" spans="2:14" ht="12" customHeight="1" x14ac:dyDescent="0.2">
      <c r="N308" s="113"/>
    </row>
    <row r="309" spans="2:14" x14ac:dyDescent="0.2">
      <c r="B309" s="143" t="s">
        <v>12</v>
      </c>
      <c r="F309" s="176" t="s">
        <v>262</v>
      </c>
      <c r="G309" s="180"/>
      <c r="H309" s="180"/>
      <c r="I309" s="177"/>
      <c r="J309" s="176" t="s">
        <v>263</v>
      </c>
      <c r="K309" s="180"/>
      <c r="L309" s="180"/>
      <c r="M309" s="177"/>
      <c r="N309" s="112" t="s">
        <v>261</v>
      </c>
    </row>
    <row r="310" spans="2:14" ht="39.6" x14ac:dyDescent="0.2">
      <c r="B310" s="176" t="s">
        <v>17</v>
      </c>
      <c r="C310" s="177"/>
      <c r="D310" s="50" t="s">
        <v>3</v>
      </c>
      <c r="E310" s="50" t="s">
        <v>2</v>
      </c>
      <c r="F310" s="50" t="s">
        <v>225</v>
      </c>
      <c r="G310" s="50" t="s">
        <v>211</v>
      </c>
      <c r="H310" s="50" t="s">
        <v>232</v>
      </c>
      <c r="I310" s="50" t="s">
        <v>233</v>
      </c>
      <c r="J310" s="50" t="s">
        <v>259</v>
      </c>
      <c r="K310" s="50" t="s">
        <v>260</v>
      </c>
      <c r="L310" s="50" t="s">
        <v>11</v>
      </c>
      <c r="M310" s="50" t="s">
        <v>10</v>
      </c>
      <c r="N310" s="86" t="s">
        <v>227</v>
      </c>
    </row>
    <row r="311" spans="2:14" ht="13.5" customHeight="1" x14ac:dyDescent="0.2">
      <c r="B311" s="51">
        <v>2008</v>
      </c>
      <c r="C311" s="52" t="s">
        <v>134</v>
      </c>
      <c r="D311" s="53">
        <v>3366</v>
      </c>
      <c r="E311" s="53">
        <v>6201</v>
      </c>
      <c r="F311" s="46">
        <v>94873.928</v>
      </c>
      <c r="G311" s="54">
        <v>-52582.737999999998</v>
      </c>
      <c r="H311" s="54">
        <v>2</v>
      </c>
      <c r="I311" s="54">
        <v>2</v>
      </c>
      <c r="J311" s="54">
        <f>F311/D311*1000</f>
        <v>28185.956030897207</v>
      </c>
      <c r="K311" s="54">
        <f>F311/E311*1000</f>
        <v>15299.778745363652</v>
      </c>
      <c r="L311" s="54">
        <f t="shared" ref="L311:L316" si="336">(G311+I311)/D311*1000</f>
        <v>-15621.134284016636</v>
      </c>
      <c r="M311" s="54">
        <f t="shared" ref="M311:M316" si="337">(G311+I311)/E311*1000</f>
        <v>-8479.3965489437178</v>
      </c>
      <c r="N311" s="91">
        <v>37147.103999999999</v>
      </c>
    </row>
    <row r="312" spans="2:14" x14ac:dyDescent="0.2">
      <c r="B312" s="51">
        <v>2009</v>
      </c>
      <c r="C312" s="52" t="s">
        <v>135</v>
      </c>
      <c r="D312" s="55">
        <v>3444</v>
      </c>
      <c r="E312" s="55">
        <v>6228</v>
      </c>
      <c r="F312" s="54">
        <v>114034.193</v>
      </c>
      <c r="G312" s="46">
        <v>61451.455000000002</v>
      </c>
      <c r="H312" s="54">
        <v>2</v>
      </c>
      <c r="I312" s="54">
        <v>2</v>
      </c>
      <c r="J312" s="54">
        <f t="shared" ref="J312:J317" si="338">F312/D312*1000</f>
        <v>33110.973577235774</v>
      </c>
      <c r="K312" s="54">
        <f t="shared" ref="K312:K317" si="339">F312/E312*1000</f>
        <v>18309.921804752728</v>
      </c>
      <c r="L312" s="54">
        <f t="shared" si="336"/>
        <v>17843.628048780487</v>
      </c>
      <c r="M312" s="54">
        <f t="shared" si="337"/>
        <v>9867.2856454720622</v>
      </c>
      <c r="N312" s="87">
        <v>3103.1210000000001</v>
      </c>
    </row>
    <row r="313" spans="2:14" x14ac:dyDescent="0.2">
      <c r="B313" s="51">
        <v>2010</v>
      </c>
      <c r="C313" s="52" t="s">
        <v>136</v>
      </c>
      <c r="D313" s="55">
        <v>3475</v>
      </c>
      <c r="E313" s="55">
        <v>6279</v>
      </c>
      <c r="F313" s="54">
        <v>249929.37899999999</v>
      </c>
      <c r="G313" s="54">
        <v>252680.834</v>
      </c>
      <c r="H313" s="54">
        <v>2</v>
      </c>
      <c r="I313" s="58">
        <v>58702</v>
      </c>
      <c r="J313" s="54">
        <f t="shared" si="338"/>
        <v>71922.123453237407</v>
      </c>
      <c r="K313" s="54">
        <f t="shared" si="339"/>
        <v>39804.010033444814</v>
      </c>
      <c r="L313" s="54">
        <f t="shared" si="336"/>
        <v>89606.570935251817</v>
      </c>
      <c r="M313" s="54">
        <f t="shared" si="337"/>
        <v>49591.150501672244</v>
      </c>
      <c r="N313" s="87">
        <v>8800.4570000000003</v>
      </c>
    </row>
    <row r="314" spans="2:14" x14ac:dyDescent="0.2">
      <c r="B314" s="30">
        <v>2011</v>
      </c>
      <c r="C314" s="30" t="s">
        <v>15</v>
      </c>
      <c r="D314" s="56">
        <v>3508</v>
      </c>
      <c r="E314" s="56">
        <v>6291</v>
      </c>
      <c r="F314" s="46">
        <v>127914.204</v>
      </c>
      <c r="G314" s="46">
        <v>175905.038</v>
      </c>
      <c r="H314" s="46">
        <v>58702</v>
      </c>
      <c r="I314" s="58">
        <v>263392</v>
      </c>
      <c r="J314" s="54">
        <f t="shared" si="338"/>
        <v>36463.570125427592</v>
      </c>
      <c r="K314" s="54">
        <f t="shared" si="339"/>
        <v>20332.888888888887</v>
      </c>
      <c r="L314" s="46">
        <f t="shared" si="336"/>
        <v>125227.20581527936</v>
      </c>
      <c r="M314" s="46">
        <f t="shared" si="337"/>
        <v>69829.444921316172</v>
      </c>
      <c r="N314" s="88">
        <v>6762.2219999999998</v>
      </c>
    </row>
    <row r="315" spans="2:14" x14ac:dyDescent="0.2">
      <c r="B315" s="30">
        <v>2012</v>
      </c>
      <c r="C315" s="30" t="s">
        <v>16</v>
      </c>
      <c r="D315" s="56">
        <v>3560</v>
      </c>
      <c r="E315" s="56">
        <v>6312</v>
      </c>
      <c r="F315" s="46">
        <v>43006.171000000002</v>
      </c>
      <c r="G315" s="46">
        <v>147680.209</v>
      </c>
      <c r="H315" s="46">
        <v>263392</v>
      </c>
      <c r="I315" s="58">
        <v>334623</v>
      </c>
      <c r="J315" s="54">
        <f t="shared" si="338"/>
        <v>12080.38511235955</v>
      </c>
      <c r="K315" s="54">
        <f t="shared" si="339"/>
        <v>6813.3984474017743</v>
      </c>
      <c r="L315" s="46">
        <f t="shared" si="336"/>
        <v>135478.42949438203</v>
      </c>
      <c r="M315" s="46">
        <f t="shared" si="337"/>
        <v>76410.521070975912</v>
      </c>
      <c r="N315" s="88">
        <v>5195.0510000000004</v>
      </c>
    </row>
    <row r="316" spans="2:14" ht="13.5" customHeight="1" x14ac:dyDescent="0.2">
      <c r="B316" s="30">
        <v>2013</v>
      </c>
      <c r="C316" s="30" t="s">
        <v>0</v>
      </c>
      <c r="D316" s="56">
        <v>3583</v>
      </c>
      <c r="E316" s="56">
        <v>6248</v>
      </c>
      <c r="F316" s="46">
        <v>88218.577000000005</v>
      </c>
      <c r="G316" s="46">
        <v>151266.78599999999</v>
      </c>
      <c r="H316" s="46">
        <v>334623</v>
      </c>
      <c r="I316" s="58">
        <v>419255</v>
      </c>
      <c r="J316" s="54">
        <f t="shared" si="338"/>
        <v>24621.428132849571</v>
      </c>
      <c r="K316" s="54">
        <f t="shared" si="339"/>
        <v>14119.490556978233</v>
      </c>
      <c r="L316" s="46">
        <f t="shared" si="336"/>
        <v>159230.19425062797</v>
      </c>
      <c r="M316" s="46">
        <f t="shared" si="337"/>
        <v>91312.705825864265</v>
      </c>
      <c r="N316" s="88">
        <v>5678</v>
      </c>
    </row>
    <row r="317" spans="2:14" ht="13.5" customHeight="1" x14ac:dyDescent="0.2">
      <c r="B317" s="30">
        <v>2014</v>
      </c>
      <c r="C317" s="30" t="s">
        <v>222</v>
      </c>
      <c r="D317" s="56">
        <v>3600</v>
      </c>
      <c r="E317" s="56">
        <v>6169</v>
      </c>
      <c r="F317" s="56">
        <v>17004</v>
      </c>
      <c r="G317" s="56">
        <v>129773</v>
      </c>
      <c r="H317" s="56">
        <v>419255</v>
      </c>
      <c r="I317" s="83">
        <v>457793</v>
      </c>
      <c r="J317" s="54">
        <f t="shared" si="338"/>
        <v>4723.3333333333339</v>
      </c>
      <c r="K317" s="54">
        <f t="shared" si="339"/>
        <v>2756.362457448533</v>
      </c>
      <c r="L317" s="46">
        <f t="shared" ref="L317" si="340">(G317+I317)/D317*1000</f>
        <v>163212.77777777778</v>
      </c>
      <c r="M317" s="46">
        <f t="shared" ref="M317" si="341">(G317+I317)/E317*1000</f>
        <v>95244.934349165182</v>
      </c>
      <c r="N317" s="88">
        <v>5732.9750000000004</v>
      </c>
    </row>
    <row r="318" spans="2:14" ht="13.5" customHeight="1" x14ac:dyDescent="0.2">
      <c r="B318" s="30">
        <v>2015</v>
      </c>
      <c r="C318" s="30" t="s">
        <v>266</v>
      </c>
      <c r="D318" s="72">
        <v>3517</v>
      </c>
      <c r="E318" s="72">
        <v>5969</v>
      </c>
      <c r="F318" s="91">
        <v>5408.99</v>
      </c>
      <c r="G318" s="58">
        <v>100378.25900000001</v>
      </c>
      <c r="H318" s="58">
        <v>457793</v>
      </c>
      <c r="I318" s="58">
        <v>492557</v>
      </c>
      <c r="J318" s="54">
        <f t="shared" ref="J318:J322" si="342">F318/D318*1000</f>
        <v>1537.9556440147853</v>
      </c>
      <c r="K318" s="54">
        <f t="shared" ref="K318:K322" si="343">F318/E318*1000</f>
        <v>906.18026470095492</v>
      </c>
      <c r="L318" s="54">
        <f t="shared" ref="L318:L322" si="344">(G318+I318)/D318*1000</f>
        <v>168591.20244526584</v>
      </c>
      <c r="M318" s="54">
        <f t="shared" ref="M318:M322" si="345">(G318+I318)/E318*1000</f>
        <v>99335.778019768797</v>
      </c>
      <c r="N318" s="88">
        <v>6432.3429999999998</v>
      </c>
    </row>
    <row r="319" spans="2:14" ht="13.5" customHeight="1" x14ac:dyDescent="0.2">
      <c r="B319" s="30">
        <v>2016</v>
      </c>
      <c r="C319" s="30" t="s">
        <v>276</v>
      </c>
      <c r="D319" s="72">
        <v>3419</v>
      </c>
      <c r="E319" s="72">
        <v>5724</v>
      </c>
      <c r="F319" s="91">
        <v>-5764.43</v>
      </c>
      <c r="G319" s="58">
        <v>14794.829</v>
      </c>
      <c r="H319" s="58">
        <v>492557</v>
      </c>
      <c r="I319" s="58">
        <v>572376</v>
      </c>
      <c r="J319" s="54">
        <f t="shared" si="342"/>
        <v>-1685.9988300672712</v>
      </c>
      <c r="K319" s="54">
        <f t="shared" si="343"/>
        <v>-1007.0632424877708</v>
      </c>
      <c r="L319" s="54">
        <f t="shared" si="344"/>
        <v>171737.59257092717</v>
      </c>
      <c r="M319" s="54">
        <f t="shared" si="345"/>
        <v>102580.50821104123</v>
      </c>
      <c r="N319" s="88">
        <v>6859.41</v>
      </c>
    </row>
    <row r="320" spans="2:14" ht="13.5" customHeight="1" x14ac:dyDescent="0.2">
      <c r="B320" s="30">
        <v>2017</v>
      </c>
      <c r="C320" s="30" t="s">
        <v>285</v>
      </c>
      <c r="D320" s="56">
        <v>3344</v>
      </c>
      <c r="E320" s="56">
        <v>5535</v>
      </c>
      <c r="F320" s="91">
        <v>42465</v>
      </c>
      <c r="G320" s="58">
        <v>160039</v>
      </c>
      <c r="H320" s="58">
        <v>572376</v>
      </c>
      <c r="I320" s="46">
        <v>469597</v>
      </c>
      <c r="J320" s="54">
        <f t="shared" si="342"/>
        <v>12698.863636363636</v>
      </c>
      <c r="K320" s="54">
        <f t="shared" si="343"/>
        <v>7672.0867208672089</v>
      </c>
      <c r="L320" s="54">
        <f t="shared" si="344"/>
        <v>188288.27751196173</v>
      </c>
      <c r="M320" s="54">
        <f t="shared" si="345"/>
        <v>113755.3748870822</v>
      </c>
      <c r="N320" s="88">
        <v>0</v>
      </c>
    </row>
    <row r="321" spans="2:15" x14ac:dyDescent="0.2">
      <c r="B321" s="30">
        <v>2018</v>
      </c>
      <c r="C321" s="30" t="s">
        <v>288</v>
      </c>
      <c r="D321" s="72">
        <v>3271</v>
      </c>
      <c r="E321" s="72">
        <v>5322</v>
      </c>
      <c r="F321" s="91">
        <v>-3423</v>
      </c>
      <c r="G321" s="58">
        <v>13402</v>
      </c>
      <c r="H321" s="58">
        <v>469597</v>
      </c>
      <c r="I321" s="46">
        <v>612809</v>
      </c>
      <c r="J321" s="54">
        <f t="shared" si="342"/>
        <v>-1046.4689697340264</v>
      </c>
      <c r="K321" s="54">
        <f t="shared" si="343"/>
        <v>-643.17925591882749</v>
      </c>
      <c r="L321" s="54">
        <f t="shared" si="344"/>
        <v>191443.2895139101</v>
      </c>
      <c r="M321" s="54">
        <f t="shared" si="345"/>
        <v>117664.59977452086</v>
      </c>
      <c r="N321" s="88">
        <v>0</v>
      </c>
      <c r="O321" t="s">
        <v>316</v>
      </c>
    </row>
    <row r="322" spans="2:15" x14ac:dyDescent="0.2">
      <c r="B322" s="30">
        <v>2019</v>
      </c>
      <c r="C322" s="30" t="s">
        <v>327</v>
      </c>
      <c r="D322" s="153">
        <v>3257</v>
      </c>
      <c r="E322" s="153">
        <v>5213</v>
      </c>
      <c r="F322" s="91">
        <v>-70589.862999999998</v>
      </c>
      <c r="G322" s="58">
        <v>17878.933000000001</v>
      </c>
      <c r="H322" s="58">
        <v>612809</v>
      </c>
      <c r="I322" s="46">
        <v>537743</v>
      </c>
      <c r="J322" s="54">
        <f t="shared" si="342"/>
        <v>-21673.27694197114</v>
      </c>
      <c r="K322" s="54">
        <f t="shared" si="343"/>
        <v>-13541.120851716862</v>
      </c>
      <c r="L322" s="54">
        <f t="shared" si="344"/>
        <v>170593.16334049738</v>
      </c>
      <c r="M322" s="54">
        <f t="shared" si="345"/>
        <v>106583.91195089198</v>
      </c>
      <c r="N322" s="88">
        <v>0</v>
      </c>
    </row>
    <row r="323" spans="2:15" x14ac:dyDescent="0.2">
      <c r="B323" s="30">
        <v>2020</v>
      </c>
      <c r="C323" s="30" t="s">
        <v>332</v>
      </c>
      <c r="D323" s="72">
        <v>3285</v>
      </c>
      <c r="E323" s="72">
        <v>5017</v>
      </c>
      <c r="F323" s="91">
        <v>-23078.656999999999</v>
      </c>
      <c r="G323" s="58">
        <v>38789.275999999998</v>
      </c>
      <c r="H323" s="58">
        <v>537743</v>
      </c>
      <c r="I323" s="46">
        <v>493754</v>
      </c>
      <c r="J323" s="54">
        <f t="shared" ref="J323" si="346">F323/D323*1000</f>
        <v>-7025.4663622526632</v>
      </c>
      <c r="K323" s="54">
        <f t="shared" ref="K323" si="347">F323/E323*1000</f>
        <v>-4600.0910902930036</v>
      </c>
      <c r="L323" s="54">
        <f t="shared" ref="L323" si="348">(G323+I323)/D323*1000</f>
        <v>162113.63044140028</v>
      </c>
      <c r="M323" s="54">
        <f t="shared" ref="M323" si="349">(G323+I323)/E323*1000</f>
        <v>106147.75284034283</v>
      </c>
      <c r="N323" s="88">
        <v>0</v>
      </c>
    </row>
    <row r="324" spans="2:15" x14ac:dyDescent="0.2">
      <c r="B324" s="30">
        <v>2021</v>
      </c>
      <c r="C324" s="30" t="s">
        <v>498</v>
      </c>
      <c r="D324" s="30">
        <v>3223</v>
      </c>
      <c r="E324" s="30">
        <v>5017</v>
      </c>
      <c r="F324" s="91">
        <v>-47721.434000000001</v>
      </c>
      <c r="G324" s="58">
        <v>16314.842000000001</v>
      </c>
      <c r="H324" s="58">
        <v>493754</v>
      </c>
      <c r="I324" s="46">
        <v>468507</v>
      </c>
      <c r="J324" s="54">
        <f t="shared" ref="J324" si="350">F324/D324*1000</f>
        <v>-14806.526217809494</v>
      </c>
      <c r="K324" s="54">
        <f t="shared" ref="K324" si="351">F324/E324*1000</f>
        <v>-9511.9461829778738</v>
      </c>
      <c r="L324" s="54">
        <f t="shared" ref="L324" si="352">(G324+I324)/D324*1000</f>
        <v>150425.64132795532</v>
      </c>
      <c r="M324" s="54">
        <f t="shared" ref="M324" si="353">(G324+I324)/E324*1000</f>
        <v>96635.80665736497</v>
      </c>
      <c r="N324" s="88">
        <v>0</v>
      </c>
    </row>
    <row r="325" spans="2:15" x14ac:dyDescent="0.2">
      <c r="F325" s="3"/>
      <c r="G325" s="3"/>
      <c r="H325" s="3"/>
      <c r="I325" s="1"/>
      <c r="N325" s="115"/>
    </row>
    <row r="326" spans="2:15" x14ac:dyDescent="0.2">
      <c r="B326" s="143" t="s">
        <v>139</v>
      </c>
      <c r="F326" s="176" t="s">
        <v>262</v>
      </c>
      <c r="G326" s="180"/>
      <c r="H326" s="180"/>
      <c r="I326" s="177"/>
      <c r="J326" s="176" t="s">
        <v>263</v>
      </c>
      <c r="K326" s="180"/>
      <c r="L326" s="180"/>
      <c r="M326" s="177"/>
      <c r="N326" s="112" t="s">
        <v>261</v>
      </c>
    </row>
    <row r="327" spans="2:15" ht="39.6" x14ac:dyDescent="0.2">
      <c r="B327" s="178" t="s">
        <v>17</v>
      </c>
      <c r="C327" s="178"/>
      <c r="D327" s="50" t="s">
        <v>3</v>
      </c>
      <c r="E327" s="50" t="s">
        <v>2</v>
      </c>
      <c r="F327" s="50" t="s">
        <v>225</v>
      </c>
      <c r="G327" s="50" t="s">
        <v>211</v>
      </c>
      <c r="H327" s="50" t="s">
        <v>232</v>
      </c>
      <c r="I327" s="50" t="s">
        <v>233</v>
      </c>
      <c r="J327" s="50" t="s">
        <v>259</v>
      </c>
      <c r="K327" s="50" t="s">
        <v>260</v>
      </c>
      <c r="L327" s="50" t="s">
        <v>11</v>
      </c>
      <c r="M327" s="50" t="s">
        <v>10</v>
      </c>
      <c r="N327" s="86" t="s">
        <v>227</v>
      </c>
    </row>
    <row r="328" spans="2:15" x14ac:dyDescent="0.2">
      <c r="B328" s="51">
        <v>2008</v>
      </c>
      <c r="C328" s="52" t="s">
        <v>134</v>
      </c>
      <c r="D328" s="53">
        <v>4108</v>
      </c>
      <c r="E328" s="53">
        <v>8497</v>
      </c>
      <c r="F328" s="46">
        <v>-142732.54</v>
      </c>
      <c r="G328" s="54">
        <v>-384861.09700000001</v>
      </c>
      <c r="H328" s="54">
        <v>0</v>
      </c>
      <c r="I328" s="54">
        <v>0</v>
      </c>
      <c r="J328" s="54">
        <f>F328/D328*1000</f>
        <v>-34745.019474196692</v>
      </c>
      <c r="K328" s="54">
        <f>F328/E328*1000</f>
        <v>-16797.992232552664</v>
      </c>
      <c r="L328" s="54">
        <f t="shared" ref="L328:L333" si="354">(G328+I328)/D328*1000</f>
        <v>-93685.758763388512</v>
      </c>
      <c r="M328" s="54">
        <f t="shared" ref="M328:M333" si="355">(G328+I328)/E328*1000</f>
        <v>-45293.762151347539</v>
      </c>
      <c r="N328" s="91">
        <v>14897.117</v>
      </c>
    </row>
    <row r="329" spans="2:15" x14ac:dyDescent="0.2">
      <c r="B329" s="51">
        <v>2009</v>
      </c>
      <c r="C329" s="52" t="s">
        <v>135</v>
      </c>
      <c r="D329" s="55">
        <v>4151</v>
      </c>
      <c r="E329" s="55">
        <v>8463</v>
      </c>
      <c r="F329" s="54">
        <v>-71920.865000000005</v>
      </c>
      <c r="G329" s="46">
        <v>-456781.962</v>
      </c>
      <c r="H329" s="54">
        <v>0</v>
      </c>
      <c r="I329" s="54">
        <v>0</v>
      </c>
      <c r="J329" s="54">
        <f t="shared" ref="J329:J334" si="356">F329/D329*1000</f>
        <v>-17326.153938809926</v>
      </c>
      <c r="K329" s="54">
        <f t="shared" ref="K329:K334" si="357">F329/E329*1000</f>
        <v>-8498.2707077868363</v>
      </c>
      <c r="L329" s="54">
        <f t="shared" si="354"/>
        <v>-110041.42664418212</v>
      </c>
      <c r="M329" s="54">
        <f t="shared" si="355"/>
        <v>-53974</v>
      </c>
      <c r="N329" s="87">
        <v>14043.2</v>
      </c>
    </row>
    <row r="330" spans="2:15" x14ac:dyDescent="0.2">
      <c r="B330" s="51">
        <v>2010</v>
      </c>
      <c r="C330" s="52" t="s">
        <v>136</v>
      </c>
      <c r="D330" s="55">
        <v>4213</v>
      </c>
      <c r="E330" s="55">
        <v>8472</v>
      </c>
      <c r="F330" s="54">
        <v>160419.24400000001</v>
      </c>
      <c r="G330" s="54">
        <v>-296362.71799999999</v>
      </c>
      <c r="H330" s="54">
        <v>0</v>
      </c>
      <c r="I330" s="54">
        <v>0</v>
      </c>
      <c r="J330" s="54">
        <f t="shared" si="356"/>
        <v>38077.200094944223</v>
      </c>
      <c r="K330" s="54">
        <f t="shared" si="357"/>
        <v>18935.227101038716</v>
      </c>
      <c r="L330" s="54">
        <f t="shared" si="354"/>
        <v>-70344.817944457638</v>
      </c>
      <c r="M330" s="54">
        <f t="shared" si="355"/>
        <v>-34981.435080264397</v>
      </c>
      <c r="N330" s="87">
        <v>113836.925</v>
      </c>
    </row>
    <row r="331" spans="2:15" x14ac:dyDescent="0.2">
      <c r="B331" s="30">
        <v>2011</v>
      </c>
      <c r="C331" s="30" t="s">
        <v>15</v>
      </c>
      <c r="D331" s="56">
        <v>4258</v>
      </c>
      <c r="E331" s="56">
        <v>8400</v>
      </c>
      <c r="F331" s="46">
        <v>54202.675000000003</v>
      </c>
      <c r="G331" s="46">
        <v>-242160.04300000001</v>
      </c>
      <c r="H331" s="46">
        <v>0</v>
      </c>
      <c r="I331" s="46">
        <v>0</v>
      </c>
      <c r="J331" s="54">
        <f t="shared" si="356"/>
        <v>12729.608971348052</v>
      </c>
      <c r="K331" s="54">
        <f t="shared" si="357"/>
        <v>6452.6994047619046</v>
      </c>
      <c r="L331" s="46">
        <f t="shared" si="354"/>
        <v>-56871.780883043684</v>
      </c>
      <c r="M331" s="46">
        <f t="shared" si="355"/>
        <v>-28828.576547619046</v>
      </c>
      <c r="N331" s="88">
        <v>63269.175000000003</v>
      </c>
    </row>
    <row r="332" spans="2:15" x14ac:dyDescent="0.2">
      <c r="B332" s="30">
        <v>2012</v>
      </c>
      <c r="C332" s="30" t="s">
        <v>16</v>
      </c>
      <c r="D332" s="56">
        <v>4319</v>
      </c>
      <c r="E332" s="56">
        <v>8401</v>
      </c>
      <c r="F332" s="46">
        <v>53235.175999999999</v>
      </c>
      <c r="G332" s="46">
        <v>-188924.867</v>
      </c>
      <c r="H332" s="46">
        <v>0</v>
      </c>
      <c r="I332" s="46">
        <v>0</v>
      </c>
      <c r="J332" s="54">
        <f t="shared" si="356"/>
        <v>12325.810604306553</v>
      </c>
      <c r="K332" s="54">
        <f t="shared" si="357"/>
        <v>6336.7665754076897</v>
      </c>
      <c r="L332" s="46">
        <f t="shared" si="354"/>
        <v>-43742.733734660804</v>
      </c>
      <c r="M332" s="46">
        <f t="shared" si="355"/>
        <v>-22488.37840733246</v>
      </c>
      <c r="N332" s="88">
        <v>64805.125999999997</v>
      </c>
    </row>
    <row r="333" spans="2:15" ht="13.5" customHeight="1" x14ac:dyDescent="0.2">
      <c r="B333" s="30">
        <v>2013</v>
      </c>
      <c r="C333" s="30" t="s">
        <v>0</v>
      </c>
      <c r="D333" s="56">
        <v>4388</v>
      </c>
      <c r="E333" s="56">
        <v>8408</v>
      </c>
      <c r="F333" s="46">
        <v>98558.097999999998</v>
      </c>
      <c r="G333" s="46">
        <v>-90366.769</v>
      </c>
      <c r="H333" s="46">
        <v>0</v>
      </c>
      <c r="I333" s="46">
        <v>0</v>
      </c>
      <c r="J333" s="54">
        <f t="shared" si="356"/>
        <v>22460.824521422059</v>
      </c>
      <c r="K333" s="54">
        <f t="shared" si="357"/>
        <v>11721.943149381541</v>
      </c>
      <c r="L333" s="46">
        <f t="shared" si="354"/>
        <v>-20594.067684594349</v>
      </c>
      <c r="M333" s="46">
        <f t="shared" si="355"/>
        <v>-10747.712773549001</v>
      </c>
      <c r="N333" s="88">
        <v>65998.135999999999</v>
      </c>
    </row>
    <row r="334" spans="2:15" ht="13.5" customHeight="1" x14ac:dyDescent="0.2">
      <c r="B334" s="30">
        <v>2014</v>
      </c>
      <c r="C334" s="30" t="s">
        <v>222</v>
      </c>
      <c r="D334" s="56">
        <v>4387</v>
      </c>
      <c r="E334" s="56">
        <v>8276</v>
      </c>
      <c r="F334" s="46">
        <v>92181.679000000004</v>
      </c>
      <c r="G334" s="46">
        <v>1815</v>
      </c>
      <c r="H334" s="46">
        <v>0</v>
      </c>
      <c r="I334" s="46">
        <v>0</v>
      </c>
      <c r="J334" s="54">
        <f t="shared" si="356"/>
        <v>21012.463870526557</v>
      </c>
      <c r="K334" s="54">
        <f t="shared" si="357"/>
        <v>11138.433905268244</v>
      </c>
      <c r="L334" s="46">
        <f t="shared" ref="L334" si="358">(G334+I334)/D334*1000</f>
        <v>413.72236152268067</v>
      </c>
      <c r="M334" s="46">
        <f t="shared" ref="M334" si="359">(G334+I334)/E334*1000</f>
        <v>219.30884485258579</v>
      </c>
      <c r="N334" s="88">
        <v>64932.612000000001</v>
      </c>
    </row>
    <row r="335" spans="2:15" ht="13.5" customHeight="1" x14ac:dyDescent="0.2">
      <c r="B335" s="30">
        <v>2015</v>
      </c>
      <c r="C335" s="30" t="s">
        <v>266</v>
      </c>
      <c r="D335" s="72">
        <v>4397</v>
      </c>
      <c r="E335" s="72">
        <v>8116</v>
      </c>
      <c r="F335" s="91">
        <v>92454.555999999997</v>
      </c>
      <c r="G335" s="58">
        <v>82423.466</v>
      </c>
      <c r="H335" s="58">
        <v>0</v>
      </c>
      <c r="I335" s="58">
        <v>11846</v>
      </c>
      <c r="J335" s="54">
        <f t="shared" ref="J335:J339" si="360">F335/D335*1000</f>
        <v>21026.735501478281</v>
      </c>
      <c r="K335" s="54">
        <f t="shared" ref="K335:K339" si="361">F335/E335*1000</f>
        <v>11391.640709709216</v>
      </c>
      <c r="L335" s="54">
        <f t="shared" ref="L335:L339" si="362">(G335+I335)/D335*1000</f>
        <v>21439.496474869229</v>
      </c>
      <c r="M335" s="54">
        <f t="shared" ref="M335:M339" si="363">(G335+I335)/E335*1000</f>
        <v>11615.261951700346</v>
      </c>
      <c r="N335" s="88">
        <v>15268.22</v>
      </c>
    </row>
    <row r="336" spans="2:15" ht="13.5" customHeight="1" x14ac:dyDescent="0.2">
      <c r="B336" s="30">
        <v>2016</v>
      </c>
      <c r="C336" s="30" t="s">
        <v>276</v>
      </c>
      <c r="D336" s="72">
        <v>4299</v>
      </c>
      <c r="E336" s="72">
        <v>7755</v>
      </c>
      <c r="F336" s="91">
        <v>93783.926999999996</v>
      </c>
      <c r="G336" s="58">
        <v>103754.179</v>
      </c>
      <c r="H336" s="160">
        <v>11846</v>
      </c>
      <c r="I336" s="160">
        <v>84299.214000000007</v>
      </c>
      <c r="J336" s="54">
        <f t="shared" si="360"/>
        <v>21815.288904396373</v>
      </c>
      <c r="K336" s="54">
        <f t="shared" si="361"/>
        <v>12093.349709864602</v>
      </c>
      <c r="L336" s="54">
        <f t="shared" si="362"/>
        <v>43743.520120958368</v>
      </c>
      <c r="M336" s="54">
        <f t="shared" si="363"/>
        <v>24249.309219858158</v>
      </c>
      <c r="N336" s="88">
        <v>4126.1319999999996</v>
      </c>
    </row>
    <row r="337" spans="2:15" ht="13.5" customHeight="1" x14ac:dyDescent="0.2">
      <c r="B337" s="30">
        <v>2017</v>
      </c>
      <c r="C337" s="30" t="s">
        <v>285</v>
      </c>
      <c r="D337" s="56">
        <v>4209</v>
      </c>
      <c r="E337" s="56">
        <v>7496</v>
      </c>
      <c r="F337" s="91">
        <v>692674</v>
      </c>
      <c r="G337" s="58">
        <v>724201</v>
      </c>
      <c r="H337" s="160">
        <v>0</v>
      </c>
      <c r="I337" s="131">
        <v>689197</v>
      </c>
      <c r="J337" s="54">
        <f t="shared" si="360"/>
        <v>164569.73152767878</v>
      </c>
      <c r="K337" s="54">
        <f t="shared" si="361"/>
        <v>92405.816435432222</v>
      </c>
      <c r="L337" s="54">
        <f t="shared" si="362"/>
        <v>335803.75386077451</v>
      </c>
      <c r="M337" s="54">
        <f t="shared" si="363"/>
        <v>188553.62860192102</v>
      </c>
      <c r="N337" s="88">
        <v>5089</v>
      </c>
    </row>
    <row r="338" spans="2:15" x14ac:dyDescent="0.2">
      <c r="B338" s="30">
        <v>2018</v>
      </c>
      <c r="C338" s="30" t="s">
        <v>288</v>
      </c>
      <c r="D338" s="72">
        <v>4181</v>
      </c>
      <c r="E338" s="72">
        <v>7351</v>
      </c>
      <c r="F338" s="91">
        <v>-26118</v>
      </c>
      <c r="G338" s="58">
        <v>8179</v>
      </c>
      <c r="H338" s="58">
        <v>156525</v>
      </c>
      <c r="I338" s="46">
        <v>229459</v>
      </c>
      <c r="J338" s="54">
        <f t="shared" si="360"/>
        <v>-6246.8309016981584</v>
      </c>
      <c r="K338" s="54">
        <f t="shared" si="361"/>
        <v>-3552.9859883009112</v>
      </c>
      <c r="L338" s="54">
        <f t="shared" si="362"/>
        <v>56837.598660607509</v>
      </c>
      <c r="M338" s="54">
        <f t="shared" si="363"/>
        <v>32327.302407835668</v>
      </c>
      <c r="N338" s="88">
        <v>0</v>
      </c>
      <c r="O338" t="s">
        <v>298</v>
      </c>
    </row>
    <row r="339" spans="2:15" x14ac:dyDescent="0.2">
      <c r="B339" s="30">
        <v>2019</v>
      </c>
      <c r="C339" s="30" t="s">
        <v>327</v>
      </c>
      <c r="D339" s="153">
        <v>4202</v>
      </c>
      <c r="E339" s="153">
        <v>7224</v>
      </c>
      <c r="F339" s="91">
        <v>-34760.546999999999</v>
      </c>
      <c r="G339" s="58">
        <v>0</v>
      </c>
      <c r="H339" s="58">
        <v>229460.58900000001</v>
      </c>
      <c r="I339" s="46">
        <v>202879.592</v>
      </c>
      <c r="J339" s="54">
        <f t="shared" si="360"/>
        <v>-8272.3814850071394</v>
      </c>
      <c r="K339" s="54">
        <f t="shared" si="361"/>
        <v>-4811.8143687707643</v>
      </c>
      <c r="L339" s="54">
        <f t="shared" si="362"/>
        <v>48281.673488814857</v>
      </c>
      <c r="M339" s="54">
        <f t="shared" si="363"/>
        <v>28084.107419712072</v>
      </c>
      <c r="N339" s="88">
        <v>0</v>
      </c>
    </row>
    <row r="340" spans="2:15" x14ac:dyDescent="0.2">
      <c r="B340" s="30">
        <v>2020</v>
      </c>
      <c r="C340" s="30" t="s">
        <v>332</v>
      </c>
      <c r="D340" s="72">
        <v>4244</v>
      </c>
      <c r="E340" s="72">
        <v>7118</v>
      </c>
      <c r="F340" s="91">
        <v>-2501.5439999999999</v>
      </c>
      <c r="G340" s="58">
        <v>12496.317999999999</v>
      </c>
      <c r="H340" s="58">
        <v>202879.592</v>
      </c>
      <c r="I340" s="46">
        <v>187881.73</v>
      </c>
      <c r="J340" s="54">
        <f t="shared" ref="J340" si="364">F340/D340*1000</f>
        <v>-589.43072573044299</v>
      </c>
      <c r="K340" s="54">
        <f t="shared" ref="K340" si="365">F340/E340*1000</f>
        <v>-351.43916830570384</v>
      </c>
      <c r="L340" s="54">
        <f t="shared" ref="L340" si="366">(G340+I340)/D340*1000</f>
        <v>47214.431668237514</v>
      </c>
      <c r="M340" s="54">
        <f t="shared" ref="M340" si="367">(G340+I340)/E340*1000</f>
        <v>28150.891823545939</v>
      </c>
      <c r="N340" s="88">
        <v>0</v>
      </c>
    </row>
    <row r="341" spans="2:15" x14ac:dyDescent="0.2">
      <c r="B341" s="30">
        <v>2021</v>
      </c>
      <c r="C341" s="30" t="s">
        <v>498</v>
      </c>
      <c r="D341" s="30">
        <v>4227</v>
      </c>
      <c r="E341" s="30">
        <v>7118</v>
      </c>
      <c r="F341" s="91">
        <v>10358.144</v>
      </c>
      <c r="G341" s="58">
        <v>17613.548999999999</v>
      </c>
      <c r="H341" s="58">
        <v>187881.73</v>
      </c>
      <c r="I341" s="46">
        <v>193122.64300000001</v>
      </c>
      <c r="J341" s="54">
        <f t="shared" ref="J341" si="368">F341/D341*1000</f>
        <v>2450.4717293588833</v>
      </c>
      <c r="K341" s="54">
        <f t="shared" ref="K341" si="369">F341/E341*1000</f>
        <v>1455.2042708626018</v>
      </c>
      <c r="L341" s="54">
        <f t="shared" ref="L341" si="370">(G341+I341)/D341*1000</f>
        <v>49854.788739058436</v>
      </c>
      <c r="M341" s="54">
        <f t="shared" ref="M341" si="371">(G341+I341)/E341*1000</f>
        <v>29606.096094408542</v>
      </c>
      <c r="N341" s="88">
        <v>0</v>
      </c>
    </row>
    <row r="343" spans="2:15" x14ac:dyDescent="0.2">
      <c r="B343" s="146" t="s">
        <v>7</v>
      </c>
      <c r="C343" s="63"/>
      <c r="D343" s="63"/>
      <c r="E343" s="63"/>
      <c r="F343" s="176" t="s">
        <v>262</v>
      </c>
      <c r="G343" s="180"/>
      <c r="H343" s="180"/>
      <c r="I343" s="177"/>
      <c r="J343" s="176" t="s">
        <v>263</v>
      </c>
      <c r="K343" s="180"/>
      <c r="L343" s="180"/>
      <c r="M343" s="177"/>
      <c r="N343" s="112" t="s">
        <v>261</v>
      </c>
    </row>
    <row r="344" spans="2:15" ht="39.6" x14ac:dyDescent="0.2">
      <c r="B344" s="178" t="s">
        <v>17</v>
      </c>
      <c r="C344" s="178"/>
      <c r="D344" s="50" t="s">
        <v>3</v>
      </c>
      <c r="E344" s="50" t="s">
        <v>2</v>
      </c>
      <c r="F344" s="50" t="s">
        <v>225</v>
      </c>
      <c r="G344" s="50" t="s">
        <v>211</v>
      </c>
      <c r="H344" s="50" t="s">
        <v>232</v>
      </c>
      <c r="I344" s="50" t="s">
        <v>233</v>
      </c>
      <c r="J344" s="50" t="s">
        <v>259</v>
      </c>
      <c r="K344" s="50" t="s">
        <v>260</v>
      </c>
      <c r="L344" s="50" t="s">
        <v>11</v>
      </c>
      <c r="M344" s="50" t="s">
        <v>10</v>
      </c>
      <c r="N344" s="86" t="s">
        <v>227</v>
      </c>
    </row>
    <row r="345" spans="2:15" x14ac:dyDescent="0.2">
      <c r="B345" s="51">
        <v>2008</v>
      </c>
      <c r="C345" s="52" t="s">
        <v>134</v>
      </c>
      <c r="D345" s="53">
        <v>3199</v>
      </c>
      <c r="E345" s="53">
        <v>5605</v>
      </c>
      <c r="F345" s="46">
        <v>117127.595</v>
      </c>
      <c r="G345" s="54">
        <v>-9030.6419999999998</v>
      </c>
      <c r="H345" s="54">
        <v>0</v>
      </c>
      <c r="I345" s="54">
        <v>0</v>
      </c>
      <c r="J345" s="54">
        <f>F345/D345*1000</f>
        <v>36613.81525476712</v>
      </c>
      <c r="K345" s="54">
        <f>F345/E345*1000</f>
        <v>20896.983942908118</v>
      </c>
      <c r="L345" s="54">
        <f t="shared" ref="L345:L350" si="372">(G345+I345)/D345*1000</f>
        <v>-2822.9577993122848</v>
      </c>
      <c r="M345" s="54">
        <f t="shared" ref="M345:M350" si="373">(G345+I345)/E345*1000</f>
        <v>-1611.1760927743087</v>
      </c>
      <c r="N345" s="87">
        <v>0</v>
      </c>
    </row>
    <row r="346" spans="2:15" ht="13.5" customHeight="1" x14ac:dyDescent="0.2">
      <c r="B346" s="51">
        <v>2009</v>
      </c>
      <c r="C346" s="52" t="s">
        <v>135</v>
      </c>
      <c r="D346" s="55">
        <v>3218</v>
      </c>
      <c r="E346" s="55">
        <v>5607</v>
      </c>
      <c r="F346" s="54">
        <v>71375.304000000004</v>
      </c>
      <c r="G346" s="54">
        <v>22344.662</v>
      </c>
      <c r="H346" s="54">
        <v>0</v>
      </c>
      <c r="I346" s="62">
        <v>40000</v>
      </c>
      <c r="J346" s="54">
        <f t="shared" ref="J346:J351" si="374">F346/D346*1000</f>
        <v>22180.019888129274</v>
      </c>
      <c r="K346" s="54">
        <f t="shared" ref="K346:K351" si="375">F346/E346*1000</f>
        <v>12729.677902621725</v>
      </c>
      <c r="L346" s="54">
        <f t="shared" si="372"/>
        <v>19373.729645742696</v>
      </c>
      <c r="M346" s="54">
        <f t="shared" si="373"/>
        <v>11119.076511503477</v>
      </c>
      <c r="N346" s="87">
        <v>0</v>
      </c>
    </row>
    <row r="347" spans="2:15" ht="13.5" customHeight="1" x14ac:dyDescent="0.2">
      <c r="B347" s="51">
        <v>2010</v>
      </c>
      <c r="C347" s="52" t="s">
        <v>136</v>
      </c>
      <c r="D347" s="55">
        <v>3259</v>
      </c>
      <c r="E347" s="55">
        <v>5640</v>
      </c>
      <c r="F347" s="54">
        <v>-20043.168000000001</v>
      </c>
      <c r="G347" s="54">
        <v>2105.277</v>
      </c>
      <c r="H347" s="54">
        <v>40000</v>
      </c>
      <c r="I347" s="62">
        <v>40196.216999999997</v>
      </c>
      <c r="J347" s="54">
        <f t="shared" si="374"/>
        <v>-6150.0975759435414</v>
      </c>
      <c r="K347" s="54">
        <f t="shared" si="375"/>
        <v>-3553.7531914893621</v>
      </c>
      <c r="L347" s="54">
        <f t="shared" si="372"/>
        <v>12979.89996931574</v>
      </c>
      <c r="M347" s="54">
        <f t="shared" si="373"/>
        <v>7500.2648936170208</v>
      </c>
      <c r="N347" s="87">
        <v>0</v>
      </c>
    </row>
    <row r="348" spans="2:15" ht="13.5" customHeight="1" x14ac:dyDescent="0.2">
      <c r="B348" s="30">
        <v>2011</v>
      </c>
      <c r="C348" s="30" t="s">
        <v>15</v>
      </c>
      <c r="D348" s="56">
        <v>3289</v>
      </c>
      <c r="E348" s="56">
        <v>5636</v>
      </c>
      <c r="F348" s="46">
        <v>64821.557999999997</v>
      </c>
      <c r="G348" s="46">
        <v>6777.8190000000004</v>
      </c>
      <c r="H348" s="46">
        <v>40196.216999999997</v>
      </c>
      <c r="I348" s="58">
        <v>100345.23299999999</v>
      </c>
      <c r="J348" s="54">
        <f t="shared" si="374"/>
        <v>19708.591669200363</v>
      </c>
      <c r="K348" s="54">
        <f t="shared" si="375"/>
        <v>11501.341022001419</v>
      </c>
      <c r="L348" s="46">
        <f t="shared" si="372"/>
        <v>32570.097902097899</v>
      </c>
      <c r="M348" s="46">
        <f t="shared" si="373"/>
        <v>19006.929027679205</v>
      </c>
      <c r="N348" s="116">
        <v>0</v>
      </c>
    </row>
    <row r="349" spans="2:15" ht="13.5" customHeight="1" x14ac:dyDescent="0.2">
      <c r="B349" s="30">
        <v>2012</v>
      </c>
      <c r="C349" s="30" t="s">
        <v>16</v>
      </c>
      <c r="D349" s="56">
        <v>3299</v>
      </c>
      <c r="E349" s="56">
        <v>5659</v>
      </c>
      <c r="F349" s="46">
        <v>56670.625999999997</v>
      </c>
      <c r="G349" s="46">
        <v>7100.2550000000001</v>
      </c>
      <c r="H349" s="58">
        <v>100345.23299999999</v>
      </c>
      <c r="I349" s="58">
        <v>156693.42300000001</v>
      </c>
      <c r="J349" s="54">
        <f t="shared" si="374"/>
        <v>17178.122461351923</v>
      </c>
      <c r="K349" s="54">
        <f t="shared" si="375"/>
        <v>10014.247393532425</v>
      </c>
      <c r="L349" s="46">
        <f t="shared" si="372"/>
        <v>49649.493179751444</v>
      </c>
      <c r="M349" s="46">
        <f t="shared" si="373"/>
        <v>28943.926135359608</v>
      </c>
      <c r="N349" s="116">
        <v>0</v>
      </c>
    </row>
    <row r="350" spans="2:15" ht="13.5" customHeight="1" x14ac:dyDescent="0.2">
      <c r="B350" s="30">
        <v>2013</v>
      </c>
      <c r="C350" s="30" t="s">
        <v>0</v>
      </c>
      <c r="D350" s="56">
        <v>3330</v>
      </c>
      <c r="E350" s="56">
        <v>5665</v>
      </c>
      <c r="F350" s="46">
        <v>9826.098</v>
      </c>
      <c r="G350" s="46">
        <v>16462.352999999999</v>
      </c>
      <c r="H350" s="58">
        <v>156693.42300000001</v>
      </c>
      <c r="I350" s="46">
        <v>157157.42300000001</v>
      </c>
      <c r="J350" s="54">
        <f t="shared" si="374"/>
        <v>2950.7801801801802</v>
      </c>
      <c r="K350" s="54">
        <f t="shared" si="375"/>
        <v>1734.5274492497792</v>
      </c>
      <c r="L350" s="46">
        <f t="shared" si="372"/>
        <v>52138.070870870877</v>
      </c>
      <c r="M350" s="46">
        <f t="shared" si="373"/>
        <v>30647.798058252429</v>
      </c>
      <c r="N350" s="116">
        <v>0</v>
      </c>
    </row>
    <row r="351" spans="2:15" x14ac:dyDescent="0.2">
      <c r="B351" s="30">
        <v>2014</v>
      </c>
      <c r="C351" s="30" t="s">
        <v>222</v>
      </c>
      <c r="D351" s="30">
        <v>3275</v>
      </c>
      <c r="E351" s="30">
        <v>5523</v>
      </c>
      <c r="F351" s="46">
        <v>-10064.743</v>
      </c>
      <c r="G351" s="46">
        <v>5848.61</v>
      </c>
      <c r="H351" s="46">
        <v>157157.42300000001</v>
      </c>
      <c r="I351" s="46">
        <v>157706</v>
      </c>
      <c r="J351" s="54">
        <f t="shared" si="374"/>
        <v>-3073.2039694656492</v>
      </c>
      <c r="K351" s="54">
        <f t="shared" si="375"/>
        <v>-1822.3326090892631</v>
      </c>
      <c r="L351" s="46">
        <f t="shared" ref="L351" si="376">(G351+I351)/D351*1000</f>
        <v>49940.338931297701</v>
      </c>
      <c r="M351" s="46">
        <f t="shared" ref="M351" si="377">(G351+I351)/E351*1000</f>
        <v>29613.364113706317</v>
      </c>
      <c r="N351" s="116">
        <v>0</v>
      </c>
    </row>
    <row r="352" spans="2:15" x14ac:dyDescent="0.2">
      <c r="B352" s="30">
        <v>2015</v>
      </c>
      <c r="C352" s="30" t="s">
        <v>266</v>
      </c>
      <c r="D352" s="72">
        <v>3282</v>
      </c>
      <c r="E352" s="72">
        <v>5451</v>
      </c>
      <c r="F352" s="91">
        <v>-14300.169</v>
      </c>
      <c r="G352" s="58">
        <v>2037.578</v>
      </c>
      <c r="H352" s="58">
        <v>157706</v>
      </c>
      <c r="I352" s="58">
        <v>147217.28599999999</v>
      </c>
      <c r="J352" s="54">
        <f t="shared" ref="J352:J356" si="378">F352/D352*1000</f>
        <v>-4357.1508226691039</v>
      </c>
      <c r="K352" s="54">
        <f t="shared" ref="K352:K356" si="379">F352/E352*1000</f>
        <v>-2623.4028618602092</v>
      </c>
      <c r="L352" s="54">
        <f t="shared" ref="L352:L356" si="380">(G352+I352)/D352*1000</f>
        <v>45476.801950030473</v>
      </c>
      <c r="M352" s="54">
        <f t="shared" ref="M352:M356" si="381">(G352+I352)/E352*1000</f>
        <v>27381.189506512565</v>
      </c>
      <c r="N352" s="88">
        <v>0</v>
      </c>
    </row>
    <row r="353" spans="2:15" x14ac:dyDescent="0.2">
      <c r="B353" s="30">
        <v>2016</v>
      </c>
      <c r="C353" s="30" t="s">
        <v>276</v>
      </c>
      <c r="D353" s="72">
        <v>3167</v>
      </c>
      <c r="E353" s="72">
        <v>5179</v>
      </c>
      <c r="F353" s="58">
        <v>-22252.895</v>
      </c>
      <c r="G353" s="58">
        <v>425.74099999999999</v>
      </c>
      <c r="H353" s="56">
        <v>147217.28599999999</v>
      </c>
      <c r="I353" s="58">
        <v>126576.228</v>
      </c>
      <c r="J353" s="54">
        <f t="shared" si="378"/>
        <v>-7026.4903694347968</v>
      </c>
      <c r="K353" s="54">
        <f t="shared" si="379"/>
        <v>-4296.7551650897858</v>
      </c>
      <c r="L353" s="54">
        <f t="shared" si="380"/>
        <v>40101.663719608463</v>
      </c>
      <c r="M353" s="54">
        <f t="shared" si="381"/>
        <v>24522.488704383086</v>
      </c>
      <c r="N353" s="88">
        <v>0</v>
      </c>
    </row>
    <row r="354" spans="2:15" x14ac:dyDescent="0.2">
      <c r="B354" s="30">
        <v>2017</v>
      </c>
      <c r="C354" s="30" t="s">
        <v>285</v>
      </c>
      <c r="D354" s="56">
        <v>3066</v>
      </c>
      <c r="E354" s="56">
        <v>5014</v>
      </c>
      <c r="F354" s="91">
        <v>125244</v>
      </c>
      <c r="G354" s="58">
        <v>125115</v>
      </c>
      <c r="H354" s="58">
        <v>126576</v>
      </c>
      <c r="I354" s="46">
        <v>127131</v>
      </c>
      <c r="J354" s="54">
        <f t="shared" si="378"/>
        <v>40849.315068493146</v>
      </c>
      <c r="K354" s="54">
        <f t="shared" si="379"/>
        <v>24978.859194256082</v>
      </c>
      <c r="L354" s="54">
        <f t="shared" si="380"/>
        <v>82272.015655577299</v>
      </c>
      <c r="M354" s="54">
        <f t="shared" si="381"/>
        <v>50308.336657359388</v>
      </c>
      <c r="N354" s="88">
        <v>0</v>
      </c>
    </row>
    <row r="355" spans="2:15" x14ac:dyDescent="0.2">
      <c r="B355" s="30">
        <v>2018</v>
      </c>
      <c r="C355" s="30" t="s">
        <v>288</v>
      </c>
      <c r="D355" s="72">
        <v>3026</v>
      </c>
      <c r="E355" s="72">
        <v>4860</v>
      </c>
      <c r="F355" s="91">
        <v>-28391</v>
      </c>
      <c r="G355" s="58">
        <v>38664</v>
      </c>
      <c r="H355" s="58">
        <v>127130</v>
      </c>
      <c r="I355" s="46">
        <v>127130</v>
      </c>
      <c r="J355" s="54">
        <f t="shared" si="378"/>
        <v>-9382.3529411764703</v>
      </c>
      <c r="K355" s="54">
        <f t="shared" si="379"/>
        <v>-5841.7695473251024</v>
      </c>
      <c r="L355" s="54">
        <f t="shared" si="380"/>
        <v>54789.821546596162</v>
      </c>
      <c r="M355" s="54">
        <f t="shared" si="381"/>
        <v>34113.991769547327</v>
      </c>
      <c r="N355" s="88">
        <v>0</v>
      </c>
      <c r="O355" t="s">
        <v>299</v>
      </c>
    </row>
    <row r="356" spans="2:15" x14ac:dyDescent="0.2">
      <c r="B356" s="30">
        <v>2019</v>
      </c>
      <c r="C356" s="30" t="s">
        <v>327</v>
      </c>
      <c r="D356" s="153">
        <v>2962</v>
      </c>
      <c r="E356" s="153">
        <v>4712</v>
      </c>
      <c r="F356" s="91">
        <v>-26467.353999999999</v>
      </c>
      <c r="G356" s="58">
        <v>569.12900000000002</v>
      </c>
      <c r="H356" s="58">
        <v>185189.49100000001</v>
      </c>
      <c r="I356" s="46">
        <v>196817.90700000001</v>
      </c>
      <c r="J356" s="54">
        <f t="shared" si="378"/>
        <v>-8935.6360567184329</v>
      </c>
      <c r="K356" s="54">
        <f t="shared" si="379"/>
        <v>-5617.0106112054327</v>
      </c>
      <c r="L356" s="54">
        <f t="shared" si="380"/>
        <v>66639.782579338294</v>
      </c>
      <c r="M356" s="54">
        <f t="shared" si="381"/>
        <v>41890.287775891338</v>
      </c>
      <c r="N356" s="88">
        <v>0</v>
      </c>
    </row>
    <row r="357" spans="2:15" x14ac:dyDescent="0.2">
      <c r="B357" s="30">
        <v>2020</v>
      </c>
      <c r="C357" s="30" t="s">
        <v>332</v>
      </c>
      <c r="D357" s="72">
        <v>2919</v>
      </c>
      <c r="E357" s="72">
        <v>4578</v>
      </c>
      <c r="F357" s="91">
        <v>831.16200000000003</v>
      </c>
      <c r="G357" s="58">
        <v>1466.768</v>
      </c>
      <c r="H357" s="58">
        <v>196817.90700000001</v>
      </c>
      <c r="I357" s="46">
        <v>196751.43</v>
      </c>
      <c r="J357" s="54">
        <f t="shared" ref="J357" si="382">F357/D357*1000</f>
        <v>284.74203494347381</v>
      </c>
      <c r="K357" s="54">
        <f t="shared" ref="K357" si="383">F357/E357*1000</f>
        <v>181.55570117955438</v>
      </c>
      <c r="L357" s="54">
        <f t="shared" ref="L357" si="384">(G357+I357)/D357*1000</f>
        <v>67906.200068516613</v>
      </c>
      <c r="M357" s="54">
        <f t="shared" ref="M357" si="385">(G357+I357)/E357*1000</f>
        <v>43297.989951944081</v>
      </c>
      <c r="N357" s="88">
        <v>0</v>
      </c>
    </row>
    <row r="358" spans="2:15" x14ac:dyDescent="0.2">
      <c r="B358" s="30">
        <v>2021</v>
      </c>
      <c r="C358" s="30" t="s">
        <v>498</v>
      </c>
      <c r="D358" s="30">
        <v>2953</v>
      </c>
      <c r="E358" s="30">
        <v>4578</v>
      </c>
      <c r="F358" s="91">
        <v>9971.34</v>
      </c>
      <c r="G358" s="58">
        <v>11063.108</v>
      </c>
      <c r="H358" s="58">
        <v>196751.43</v>
      </c>
      <c r="I358" s="46">
        <v>197126.43</v>
      </c>
      <c r="J358" s="54">
        <f t="shared" ref="J358" si="386">F358/D358*1000</f>
        <v>3376.6813410091431</v>
      </c>
      <c r="K358" s="54">
        <f t="shared" ref="K358" si="387">F358/E358*1000</f>
        <v>2178.0996068152031</v>
      </c>
      <c r="L358" s="54">
        <f t="shared" ref="L358" si="388">(G358+I358)/D358*1000</f>
        <v>70501.028784287177</v>
      </c>
      <c r="M358" s="54">
        <f t="shared" ref="M358" si="389">(G358+I358)/E358*1000</f>
        <v>45476.089558759282</v>
      </c>
      <c r="N358" s="88">
        <v>0</v>
      </c>
    </row>
    <row r="359" spans="2:15" x14ac:dyDescent="0.2">
      <c r="N359" s="115"/>
    </row>
    <row r="360" spans="2:15" x14ac:dyDescent="0.2">
      <c r="B360" s="146" t="s">
        <v>245</v>
      </c>
      <c r="C360" s="63"/>
      <c r="D360" s="63"/>
      <c r="E360" s="63"/>
      <c r="F360" s="176" t="s">
        <v>262</v>
      </c>
      <c r="G360" s="180"/>
      <c r="H360" s="180"/>
      <c r="I360" s="177"/>
      <c r="J360" s="176" t="s">
        <v>263</v>
      </c>
      <c r="K360" s="180"/>
      <c r="L360" s="180"/>
      <c r="M360" s="177"/>
      <c r="N360" s="112" t="s">
        <v>261</v>
      </c>
    </row>
    <row r="361" spans="2:15" ht="39.6" x14ac:dyDescent="0.2">
      <c r="B361" s="178" t="s">
        <v>17</v>
      </c>
      <c r="C361" s="178"/>
      <c r="D361" s="50" t="s">
        <v>3</v>
      </c>
      <c r="E361" s="50" t="s">
        <v>2</v>
      </c>
      <c r="F361" s="50" t="s">
        <v>225</v>
      </c>
      <c r="G361" s="50" t="s">
        <v>211</v>
      </c>
      <c r="H361" s="50" t="s">
        <v>232</v>
      </c>
      <c r="I361" s="50" t="s">
        <v>233</v>
      </c>
      <c r="J361" s="50" t="s">
        <v>259</v>
      </c>
      <c r="K361" s="50" t="s">
        <v>260</v>
      </c>
      <c r="L361" s="50" t="s">
        <v>11</v>
      </c>
      <c r="M361" s="50" t="s">
        <v>10</v>
      </c>
      <c r="N361" s="86" t="s">
        <v>227</v>
      </c>
    </row>
    <row r="362" spans="2:15" x14ac:dyDescent="0.2">
      <c r="B362" s="51">
        <v>2008</v>
      </c>
      <c r="C362" s="52" t="s">
        <v>134</v>
      </c>
      <c r="D362" s="53">
        <v>1345</v>
      </c>
      <c r="E362" s="53">
        <v>2545</v>
      </c>
      <c r="F362" s="46">
        <v>3688.6640000000002</v>
      </c>
      <c r="G362" s="54">
        <v>36666.235000000001</v>
      </c>
      <c r="H362" s="54">
        <v>83198.781000000003</v>
      </c>
      <c r="I362" s="54">
        <v>83263</v>
      </c>
      <c r="J362" s="54">
        <f>F362/D362*1000</f>
        <v>2742.5011152416355</v>
      </c>
      <c r="K362" s="54">
        <f>F362/E362*1000</f>
        <v>1449.3768172888017</v>
      </c>
      <c r="L362" s="54">
        <f t="shared" ref="L362:L368" si="390">(G362+I362)/D362*1000</f>
        <v>89166.717472118966</v>
      </c>
      <c r="M362" s="54">
        <f t="shared" ref="M362:M368" si="391">(G362+I362)/E362*1000</f>
        <v>47123.471512770135</v>
      </c>
      <c r="N362" s="87">
        <v>0</v>
      </c>
    </row>
    <row r="363" spans="2:15" ht="13.5" customHeight="1" x14ac:dyDescent="0.2">
      <c r="B363" s="51">
        <v>2009</v>
      </c>
      <c r="C363" s="52" t="s">
        <v>135</v>
      </c>
      <c r="D363" s="55">
        <v>1327</v>
      </c>
      <c r="E363" s="55">
        <v>2506</v>
      </c>
      <c r="F363" s="54">
        <v>49538.298000000003</v>
      </c>
      <c r="G363" s="54">
        <v>85704.271999999997</v>
      </c>
      <c r="H363" s="54">
        <v>83263</v>
      </c>
      <c r="I363" s="62">
        <v>83763.051000000007</v>
      </c>
      <c r="J363" s="54">
        <f t="shared" ref="J363:J368" si="392">F363/D363*1000</f>
        <v>37331.045968349667</v>
      </c>
      <c r="K363" s="54">
        <f t="shared" ref="K363:K368" si="393">F363/E363*1000</f>
        <v>19767.876296887473</v>
      </c>
      <c r="L363" s="54">
        <f t="shared" si="390"/>
        <v>127707.10097965336</v>
      </c>
      <c r="M363" s="54">
        <f t="shared" si="391"/>
        <v>67624.630087789308</v>
      </c>
      <c r="N363" s="87">
        <v>0</v>
      </c>
    </row>
    <row r="364" spans="2:15" ht="13.5" customHeight="1" x14ac:dyDescent="0.2">
      <c r="B364" s="51">
        <v>2010</v>
      </c>
      <c r="C364" s="52" t="s">
        <v>136</v>
      </c>
      <c r="D364" s="55">
        <v>1348</v>
      </c>
      <c r="E364" s="55">
        <v>2542</v>
      </c>
      <c r="F364" s="54">
        <v>-31054.616999999998</v>
      </c>
      <c r="G364" s="54">
        <v>54249.635999999999</v>
      </c>
      <c r="H364" s="54">
        <v>83763.051000000007</v>
      </c>
      <c r="I364" s="54">
        <v>84163.07</v>
      </c>
      <c r="J364" s="54">
        <f t="shared" si="392"/>
        <v>-23037.549703264096</v>
      </c>
      <c r="K364" s="54">
        <f t="shared" si="393"/>
        <v>-12216.607789142407</v>
      </c>
      <c r="L364" s="54">
        <f t="shared" si="390"/>
        <v>102680.04896142433</v>
      </c>
      <c r="M364" s="54">
        <f t="shared" si="391"/>
        <v>54450.317073170736</v>
      </c>
      <c r="N364" s="87">
        <v>0</v>
      </c>
    </row>
    <row r="365" spans="2:15" ht="13.5" customHeight="1" x14ac:dyDescent="0.2">
      <c r="B365" s="30">
        <v>2011</v>
      </c>
      <c r="C365" s="30" t="s">
        <v>15</v>
      </c>
      <c r="D365" s="56">
        <v>1390</v>
      </c>
      <c r="E365" s="56">
        <v>2588</v>
      </c>
      <c r="F365" s="46">
        <v>-9597.7559999999994</v>
      </c>
      <c r="G365" s="46">
        <v>44375.463000000003</v>
      </c>
      <c r="H365" s="46">
        <v>84163.07</v>
      </c>
      <c r="I365" s="58">
        <v>84439.486999999994</v>
      </c>
      <c r="J365" s="54">
        <f t="shared" si="392"/>
        <v>-6904.8604316546762</v>
      </c>
      <c r="K365" s="54">
        <f t="shared" si="393"/>
        <v>-3708.5610510046363</v>
      </c>
      <c r="L365" s="46">
        <f t="shared" si="390"/>
        <v>92672.625899280582</v>
      </c>
      <c r="M365" s="46">
        <f t="shared" si="391"/>
        <v>49773.937403400312</v>
      </c>
      <c r="N365" s="116">
        <v>0</v>
      </c>
    </row>
    <row r="366" spans="2:15" ht="13.5" customHeight="1" x14ac:dyDescent="0.2">
      <c r="B366" s="30">
        <v>2012</v>
      </c>
      <c r="C366" s="30" t="s">
        <v>16</v>
      </c>
      <c r="D366" s="56">
        <v>1397</v>
      </c>
      <c r="E366" s="56">
        <v>2592</v>
      </c>
      <c r="F366" s="46">
        <v>-3559.1370000000002</v>
      </c>
      <c r="G366" s="46">
        <v>40613.781999999999</v>
      </c>
      <c r="H366" s="58">
        <v>84439.486999999994</v>
      </c>
      <c r="I366" s="58">
        <v>84642.031000000003</v>
      </c>
      <c r="J366" s="54">
        <f t="shared" si="392"/>
        <v>-2547.7000715819618</v>
      </c>
      <c r="K366" s="54">
        <f t="shared" si="393"/>
        <v>-1373.1238425925926</v>
      </c>
      <c r="L366" s="46">
        <f t="shared" si="390"/>
        <v>89660.56764495348</v>
      </c>
      <c r="M366" s="46">
        <f t="shared" si="391"/>
        <v>48324.001929012345</v>
      </c>
      <c r="N366" s="116">
        <v>0</v>
      </c>
    </row>
    <row r="367" spans="2:15" ht="13.5" customHeight="1" x14ac:dyDescent="0.2">
      <c r="B367" s="30">
        <v>2013</v>
      </c>
      <c r="C367" s="30" t="s">
        <v>0</v>
      </c>
      <c r="D367" s="56">
        <v>1384</v>
      </c>
      <c r="E367" s="56">
        <v>2502</v>
      </c>
      <c r="F367" s="46">
        <v>-21343.075000000001</v>
      </c>
      <c r="G367" s="46">
        <v>19067.609</v>
      </c>
      <c r="H367" s="58">
        <v>84642.031000000003</v>
      </c>
      <c r="I367" s="46">
        <v>84845.129000000001</v>
      </c>
      <c r="J367" s="54">
        <f t="shared" si="392"/>
        <v>-15421.296965317919</v>
      </c>
      <c r="K367" s="54">
        <f t="shared" si="393"/>
        <v>-8530.4056754596331</v>
      </c>
      <c r="L367" s="46">
        <f t="shared" si="390"/>
        <v>75081.458092485555</v>
      </c>
      <c r="M367" s="46">
        <f t="shared" si="391"/>
        <v>41531.869704236611</v>
      </c>
      <c r="N367" s="116">
        <v>0</v>
      </c>
    </row>
    <row r="368" spans="2:15" x14ac:dyDescent="0.2">
      <c r="B368" s="30">
        <v>2014</v>
      </c>
      <c r="C368" s="30" t="s">
        <v>222</v>
      </c>
      <c r="D368" s="56">
        <v>1368</v>
      </c>
      <c r="E368" s="56">
        <v>2470</v>
      </c>
      <c r="F368" s="46">
        <v>-17918.641</v>
      </c>
      <c r="G368" s="46">
        <v>946.45100000000002</v>
      </c>
      <c r="H368" s="46">
        <v>84845.129000000001</v>
      </c>
      <c r="I368" s="46">
        <v>85047.645999999993</v>
      </c>
      <c r="J368" s="54">
        <f t="shared" si="392"/>
        <v>-13098.421783625732</v>
      </c>
      <c r="K368" s="54">
        <f t="shared" si="393"/>
        <v>-7254.5105263157893</v>
      </c>
      <c r="L368" s="46">
        <f t="shared" si="390"/>
        <v>62861.182017543855</v>
      </c>
      <c r="M368" s="46">
        <f t="shared" si="391"/>
        <v>34815.42388663967</v>
      </c>
      <c r="N368" s="116">
        <v>0</v>
      </c>
    </row>
    <row r="369" spans="2:15" x14ac:dyDescent="0.2">
      <c r="B369" s="30">
        <v>2015</v>
      </c>
      <c r="C369" s="30" t="s">
        <v>266</v>
      </c>
      <c r="D369" s="72">
        <v>1377</v>
      </c>
      <c r="E369" s="72">
        <v>2442</v>
      </c>
      <c r="F369" s="91">
        <v>13125.008</v>
      </c>
      <c r="G369" s="58">
        <v>13881.721</v>
      </c>
      <c r="H369" s="58">
        <v>85047.645999999993</v>
      </c>
      <c r="I369" s="58">
        <v>85237.384000000005</v>
      </c>
      <c r="J369" s="54">
        <f t="shared" ref="J369:J373" si="394">F369/D369*1000</f>
        <v>9531.5962236746545</v>
      </c>
      <c r="K369" s="54">
        <f t="shared" ref="K369:K373" si="395">F369/E369*1000</f>
        <v>5374.6961506961507</v>
      </c>
      <c r="L369" s="54">
        <f t="shared" ref="L369:L373" si="396">(G369+I369)/D369*1000</f>
        <v>71981.92084241104</v>
      </c>
      <c r="M369" s="54">
        <f t="shared" ref="M369:M373" si="397">(G369+I369)/E369*1000</f>
        <v>40589.314086814091</v>
      </c>
      <c r="N369" s="88">
        <v>0</v>
      </c>
    </row>
    <row r="370" spans="2:15" x14ac:dyDescent="0.2">
      <c r="B370" s="30">
        <v>2016</v>
      </c>
      <c r="C370" s="30" t="s">
        <v>276</v>
      </c>
      <c r="D370" s="72">
        <v>1343</v>
      </c>
      <c r="E370" s="72">
        <v>2352</v>
      </c>
      <c r="F370" s="91">
        <v>-33771.258999999998</v>
      </c>
      <c r="G370" s="58">
        <v>137.023</v>
      </c>
      <c r="H370" s="58">
        <v>85237.384000000005</v>
      </c>
      <c r="I370" s="58">
        <v>65210.822999999997</v>
      </c>
      <c r="J370" s="54">
        <f t="shared" si="394"/>
        <v>-25146.134772896497</v>
      </c>
      <c r="K370" s="54">
        <f t="shared" si="395"/>
        <v>-14358.528486394556</v>
      </c>
      <c r="L370" s="54">
        <f t="shared" si="396"/>
        <v>48658.113179448999</v>
      </c>
      <c r="M370" s="54">
        <f t="shared" si="397"/>
        <v>27783.948129251701</v>
      </c>
      <c r="N370" s="88">
        <v>0</v>
      </c>
    </row>
    <row r="371" spans="2:15" x14ac:dyDescent="0.2">
      <c r="B371" s="30">
        <v>2017</v>
      </c>
      <c r="C371" s="30" t="s">
        <v>285</v>
      </c>
      <c r="D371" s="56">
        <v>1320</v>
      </c>
      <c r="E371" s="56">
        <v>2269</v>
      </c>
      <c r="F371" s="91">
        <v>11588</v>
      </c>
      <c r="G371" s="58">
        <v>11553</v>
      </c>
      <c r="H371" s="58">
        <v>65211</v>
      </c>
      <c r="I371" s="46">
        <v>65383</v>
      </c>
      <c r="J371" s="54">
        <f t="shared" si="394"/>
        <v>8778.7878787878799</v>
      </c>
      <c r="K371" s="54">
        <f t="shared" si="395"/>
        <v>5107.0956368444249</v>
      </c>
      <c r="L371" s="54">
        <f t="shared" si="396"/>
        <v>58284.84848484848</v>
      </c>
      <c r="M371" s="54">
        <f t="shared" si="397"/>
        <v>33907.44821507272</v>
      </c>
      <c r="N371" s="88">
        <v>0</v>
      </c>
    </row>
    <row r="372" spans="2:15" x14ac:dyDescent="0.2">
      <c r="B372" s="30">
        <v>2018</v>
      </c>
      <c r="C372" s="30" t="s">
        <v>288</v>
      </c>
      <c r="D372" s="72">
        <v>1264</v>
      </c>
      <c r="E372" s="72">
        <v>2130</v>
      </c>
      <c r="F372" s="91">
        <v>13487</v>
      </c>
      <c r="G372" s="58">
        <v>24936</v>
      </c>
      <c r="H372" s="58">
        <v>65383</v>
      </c>
      <c r="I372" s="46">
        <v>65486</v>
      </c>
      <c r="J372" s="54">
        <f t="shared" si="394"/>
        <v>10670.09493670886</v>
      </c>
      <c r="K372" s="54">
        <f t="shared" si="395"/>
        <v>6331.9248826291087</v>
      </c>
      <c r="L372" s="54">
        <f t="shared" si="396"/>
        <v>71536.392405063292</v>
      </c>
      <c r="M372" s="54">
        <f t="shared" si="397"/>
        <v>42451.643192488264</v>
      </c>
      <c r="N372" s="88">
        <v>0</v>
      </c>
      <c r="O372" t="s">
        <v>315</v>
      </c>
    </row>
    <row r="373" spans="2:15" x14ac:dyDescent="0.2">
      <c r="B373" s="30">
        <v>2019</v>
      </c>
      <c r="C373" s="30" t="s">
        <v>327</v>
      </c>
      <c r="D373" s="153">
        <v>1244</v>
      </c>
      <c r="E373" s="153">
        <v>2092</v>
      </c>
      <c r="F373" s="91">
        <v>-3491.855</v>
      </c>
      <c r="G373" s="58">
        <v>21402.953000000001</v>
      </c>
      <c r="H373" s="58">
        <v>65486.756999999998</v>
      </c>
      <c r="I373" s="46">
        <v>65528.788</v>
      </c>
      <c r="J373" s="54">
        <f t="shared" si="394"/>
        <v>-2806.9573954983925</v>
      </c>
      <c r="K373" s="54">
        <f t="shared" si="395"/>
        <v>-1669.1467495219886</v>
      </c>
      <c r="L373" s="54">
        <f t="shared" si="396"/>
        <v>69880.820739549847</v>
      </c>
      <c r="M373" s="54">
        <f t="shared" si="397"/>
        <v>41554.369502868067</v>
      </c>
      <c r="N373" s="88">
        <v>0</v>
      </c>
    </row>
    <row r="374" spans="2:15" x14ac:dyDescent="0.2">
      <c r="B374" s="30">
        <v>2020</v>
      </c>
      <c r="C374" s="30" t="s">
        <v>332</v>
      </c>
      <c r="D374" s="72">
        <v>1261</v>
      </c>
      <c r="E374" s="72">
        <v>2016</v>
      </c>
      <c r="F374" s="91">
        <v>754.25</v>
      </c>
      <c r="G374" s="58">
        <v>22085.307000000001</v>
      </c>
      <c r="H374" s="58">
        <v>65528.788</v>
      </c>
      <c r="I374" s="46">
        <v>65600.683999999994</v>
      </c>
      <c r="J374" s="54">
        <f t="shared" ref="J374" si="398">F374/D374*1000</f>
        <v>598.13639968279142</v>
      </c>
      <c r="K374" s="54">
        <f t="shared" ref="K374" si="399">F374/E374*1000</f>
        <v>374.1319444444444</v>
      </c>
      <c r="L374" s="54">
        <f t="shared" ref="L374" si="400">(G374+I374)/D374*1000</f>
        <v>69536.868358445674</v>
      </c>
      <c r="M374" s="54">
        <f t="shared" ref="M374" si="401">(G374+I374)/E374*1000</f>
        <v>43495.035218253965</v>
      </c>
      <c r="N374" s="88">
        <v>0</v>
      </c>
    </row>
    <row r="375" spans="2:15" x14ac:dyDescent="0.2">
      <c r="B375" s="30">
        <v>2021</v>
      </c>
      <c r="C375" s="30" t="s">
        <v>498</v>
      </c>
      <c r="D375" s="30">
        <v>1231</v>
      </c>
      <c r="E375" s="30">
        <v>2016</v>
      </c>
      <c r="F375" s="91">
        <v>-513.005</v>
      </c>
      <c r="G375" s="58">
        <v>21538.501</v>
      </c>
      <c r="H375" s="58">
        <v>65600.683999999994</v>
      </c>
      <c r="I375" s="46">
        <v>65634.485000000001</v>
      </c>
      <c r="J375" s="54">
        <f t="shared" ref="J375" si="402">F375/D375*1000</f>
        <v>-416.73842404549146</v>
      </c>
      <c r="K375" s="54">
        <f t="shared" ref="K375" si="403">F375/E375*1000</f>
        <v>-254.46676587301587</v>
      </c>
      <c r="L375" s="54">
        <f t="shared" ref="L375" si="404">(G375+I375)/D375*1000</f>
        <v>70814.773354995938</v>
      </c>
      <c r="M375" s="54">
        <f t="shared" ref="M375" si="405">(G375+I375)/E375*1000</f>
        <v>43240.568452380954</v>
      </c>
      <c r="N375" s="88">
        <v>0</v>
      </c>
    </row>
    <row r="376" spans="2:15" x14ac:dyDescent="0.2">
      <c r="N376" s="115"/>
    </row>
    <row r="377" spans="2:15" x14ac:dyDescent="0.2">
      <c r="B377" s="146" t="s">
        <v>246</v>
      </c>
      <c r="C377" s="63"/>
      <c r="D377" s="63"/>
      <c r="E377" s="63"/>
      <c r="F377" s="176" t="s">
        <v>262</v>
      </c>
      <c r="G377" s="180"/>
      <c r="H377" s="180"/>
      <c r="I377" s="177"/>
      <c r="J377" s="176" t="s">
        <v>263</v>
      </c>
      <c r="K377" s="180"/>
      <c r="L377" s="180"/>
      <c r="M377" s="177"/>
      <c r="N377" s="112" t="s">
        <v>261</v>
      </c>
    </row>
    <row r="378" spans="2:15" ht="39.6" x14ac:dyDescent="0.2">
      <c r="B378" s="178" t="s">
        <v>17</v>
      </c>
      <c r="C378" s="178"/>
      <c r="D378" s="50" t="s">
        <v>3</v>
      </c>
      <c r="E378" s="50" t="s">
        <v>2</v>
      </c>
      <c r="F378" s="50" t="s">
        <v>225</v>
      </c>
      <c r="G378" s="50" t="s">
        <v>211</v>
      </c>
      <c r="H378" s="50" t="s">
        <v>232</v>
      </c>
      <c r="I378" s="50" t="s">
        <v>233</v>
      </c>
      <c r="J378" s="50" t="s">
        <v>259</v>
      </c>
      <c r="K378" s="50" t="s">
        <v>260</v>
      </c>
      <c r="L378" s="50" t="s">
        <v>11</v>
      </c>
      <c r="M378" s="50" t="s">
        <v>10</v>
      </c>
      <c r="N378" s="86" t="s">
        <v>227</v>
      </c>
    </row>
    <row r="379" spans="2:15" x14ac:dyDescent="0.2">
      <c r="B379" s="51">
        <v>2008</v>
      </c>
      <c r="C379" s="52" t="s">
        <v>134</v>
      </c>
      <c r="D379" s="53">
        <v>1247</v>
      </c>
      <c r="E379" s="53">
        <v>2310</v>
      </c>
      <c r="F379" s="46">
        <v>30405.293000000001</v>
      </c>
      <c r="G379" s="54">
        <v>30431.577000000001</v>
      </c>
      <c r="H379" s="54">
        <v>25067.458999999999</v>
      </c>
      <c r="I379" s="54">
        <v>25067.458999999999</v>
      </c>
      <c r="J379" s="54">
        <f>F379/D379*1000</f>
        <v>24382.753007217321</v>
      </c>
      <c r="K379" s="54">
        <f>F379/E379*1000</f>
        <v>13162.464502164501</v>
      </c>
      <c r="L379" s="54">
        <f t="shared" ref="L379:L385" si="406">(G379+I379)/D379*1000</f>
        <v>44506.043303929429</v>
      </c>
      <c r="M379" s="54">
        <f t="shared" ref="M379:M385" si="407">(G379+I379)/E379*1000</f>
        <v>24025.556709956709</v>
      </c>
      <c r="N379" s="87">
        <v>130.88999999999999</v>
      </c>
    </row>
    <row r="380" spans="2:15" ht="13.5" customHeight="1" x14ac:dyDescent="0.2">
      <c r="B380" s="51">
        <v>2009</v>
      </c>
      <c r="C380" s="52" t="s">
        <v>135</v>
      </c>
      <c r="D380" s="55">
        <v>1237</v>
      </c>
      <c r="E380" s="55">
        <v>2279</v>
      </c>
      <c r="F380" s="54">
        <v>-33276.084000000003</v>
      </c>
      <c r="G380" s="54">
        <v>155.49299999999999</v>
      </c>
      <c r="H380" s="54">
        <v>25067.458999999999</v>
      </c>
      <c r="I380" s="62">
        <v>22067.458999999999</v>
      </c>
      <c r="J380" s="54">
        <f t="shared" ref="J380:J385" si="408">F380/D380*1000</f>
        <v>-26900.633791430886</v>
      </c>
      <c r="K380" s="54">
        <f t="shared" ref="K380:K385" si="409">F380/E380*1000</f>
        <v>-14601.177709521722</v>
      </c>
      <c r="L380" s="54">
        <f t="shared" si="406"/>
        <v>17965.199676637025</v>
      </c>
      <c r="M380" s="54">
        <f t="shared" si="407"/>
        <v>9751.1856077226839</v>
      </c>
      <c r="N380" s="87">
        <v>1300</v>
      </c>
    </row>
    <row r="381" spans="2:15" ht="13.5" customHeight="1" x14ac:dyDescent="0.2">
      <c r="B381" s="51">
        <v>2010</v>
      </c>
      <c r="C381" s="52" t="s">
        <v>136</v>
      </c>
      <c r="D381" s="55">
        <v>1228</v>
      </c>
      <c r="E381" s="55">
        <v>2270</v>
      </c>
      <c r="F381" s="54">
        <v>66102.959000000003</v>
      </c>
      <c r="G381" s="54">
        <v>66258.452000000005</v>
      </c>
      <c r="H381" s="54">
        <v>22067.458999999999</v>
      </c>
      <c r="I381" s="54">
        <v>22067.458999999999</v>
      </c>
      <c r="J381" s="54">
        <f t="shared" si="408"/>
        <v>53829.771172638437</v>
      </c>
      <c r="K381" s="54">
        <f t="shared" si="409"/>
        <v>29120.246255506609</v>
      </c>
      <c r="L381" s="54">
        <f t="shared" si="406"/>
        <v>71926.637622149836</v>
      </c>
      <c r="M381" s="54">
        <f t="shared" si="407"/>
        <v>38910.092951541854</v>
      </c>
      <c r="N381" s="87">
        <v>0</v>
      </c>
    </row>
    <row r="382" spans="2:15" ht="13.5" customHeight="1" x14ac:dyDescent="0.2">
      <c r="B382" s="30">
        <v>2011</v>
      </c>
      <c r="C382" s="30" t="s">
        <v>15</v>
      </c>
      <c r="D382" s="56">
        <v>1224</v>
      </c>
      <c r="E382" s="56">
        <v>2221</v>
      </c>
      <c r="F382" s="46">
        <v>39638.495999999999</v>
      </c>
      <c r="G382" s="46">
        <v>105896.948</v>
      </c>
      <c r="H382" s="46">
        <v>22067.458999999999</v>
      </c>
      <c r="I382" s="58">
        <v>22067.458999999999</v>
      </c>
      <c r="J382" s="54">
        <f t="shared" si="408"/>
        <v>32384.392156862745</v>
      </c>
      <c r="K382" s="54">
        <f t="shared" si="409"/>
        <v>17847.139126519585</v>
      </c>
      <c r="L382" s="46">
        <f t="shared" si="406"/>
        <v>104546.0841503268</v>
      </c>
      <c r="M382" s="46">
        <f t="shared" si="407"/>
        <v>57615.671769473214</v>
      </c>
      <c r="N382" s="116">
        <v>0</v>
      </c>
    </row>
    <row r="383" spans="2:15" ht="13.5" customHeight="1" x14ac:dyDescent="0.2">
      <c r="B383" s="30">
        <v>2012</v>
      </c>
      <c r="C383" s="30" t="s">
        <v>16</v>
      </c>
      <c r="D383" s="56">
        <v>1199</v>
      </c>
      <c r="E383" s="56">
        <v>2165</v>
      </c>
      <c r="F383" s="46">
        <v>5258.1719999999996</v>
      </c>
      <c r="G383" s="46">
        <v>39715.120000000003</v>
      </c>
      <c r="H383" s="58">
        <v>22067.458999999999</v>
      </c>
      <c r="I383" s="58">
        <v>93507.459000000003</v>
      </c>
      <c r="J383" s="54">
        <f t="shared" si="408"/>
        <v>4385.4645537948281</v>
      </c>
      <c r="K383" s="54">
        <f t="shared" si="409"/>
        <v>2428.7168591224017</v>
      </c>
      <c r="L383" s="46">
        <f t="shared" si="406"/>
        <v>111111.40867389491</v>
      </c>
      <c r="M383" s="46">
        <f t="shared" si="407"/>
        <v>61534.678521939953</v>
      </c>
      <c r="N383" s="116">
        <v>0</v>
      </c>
    </row>
    <row r="384" spans="2:15" ht="13.5" customHeight="1" x14ac:dyDescent="0.2">
      <c r="B384" s="30">
        <v>2013</v>
      </c>
      <c r="C384" s="30" t="s">
        <v>0</v>
      </c>
      <c r="D384" s="56">
        <v>1193</v>
      </c>
      <c r="E384" s="56">
        <v>2139</v>
      </c>
      <c r="F384" s="46">
        <v>17980.419999999998</v>
      </c>
      <c r="G384" s="46">
        <v>57695.54</v>
      </c>
      <c r="H384" s="58">
        <v>93507.459000000003</v>
      </c>
      <c r="I384" s="46">
        <v>93507.459000000003</v>
      </c>
      <c r="J384" s="54">
        <f t="shared" si="408"/>
        <v>15071.60100586756</v>
      </c>
      <c r="K384" s="54">
        <f t="shared" si="409"/>
        <v>8405.9934548854599</v>
      </c>
      <c r="L384" s="46">
        <f t="shared" si="406"/>
        <v>126741.82648784577</v>
      </c>
      <c r="M384" s="46">
        <f t="shared" si="407"/>
        <v>70688.639083683971</v>
      </c>
      <c r="N384" s="116">
        <v>0</v>
      </c>
    </row>
    <row r="385" spans="2:15" x14ac:dyDescent="0.2">
      <c r="B385" s="30">
        <v>2014</v>
      </c>
      <c r="C385" s="30" t="s">
        <v>222</v>
      </c>
      <c r="D385" s="56">
        <v>1185</v>
      </c>
      <c r="E385" s="56">
        <v>2070</v>
      </c>
      <c r="F385" s="46">
        <v>11996.415000000001</v>
      </c>
      <c r="G385" s="46">
        <v>49690.955000000002</v>
      </c>
      <c r="H385" s="46">
        <v>93507.459000000003</v>
      </c>
      <c r="I385" s="46">
        <v>113508.459</v>
      </c>
      <c r="J385" s="54">
        <f t="shared" si="408"/>
        <v>10123.556962025317</v>
      </c>
      <c r="K385" s="54">
        <f t="shared" si="409"/>
        <v>5795.3695652173919</v>
      </c>
      <c r="L385" s="46">
        <f t="shared" si="406"/>
        <v>137721.02447257383</v>
      </c>
      <c r="M385" s="46">
        <f t="shared" si="407"/>
        <v>78840.29661835749</v>
      </c>
      <c r="N385" s="116">
        <v>0</v>
      </c>
    </row>
    <row r="386" spans="2:15" x14ac:dyDescent="0.2">
      <c r="B386" s="30">
        <v>2015</v>
      </c>
      <c r="C386" s="30" t="s">
        <v>266</v>
      </c>
      <c r="D386" s="72">
        <v>1153</v>
      </c>
      <c r="E386" s="72">
        <v>1998</v>
      </c>
      <c r="F386" s="91">
        <v>-10553.074000000001</v>
      </c>
      <c r="G386" s="58">
        <v>20137.881000000001</v>
      </c>
      <c r="H386" s="58">
        <v>113508.459</v>
      </c>
      <c r="I386" s="58">
        <v>132508.459</v>
      </c>
      <c r="J386" s="54">
        <f t="shared" ref="J386:J390" si="410">F386/D386*1000</f>
        <v>-9152.7094535993074</v>
      </c>
      <c r="K386" s="54">
        <f t="shared" ref="K386:K390" si="411">F386/E386*1000</f>
        <v>-5281.8188188188196</v>
      </c>
      <c r="L386" s="54">
        <f t="shared" ref="L386:L390" si="412">(G386+I386)/D386*1000</f>
        <v>132390.58109280141</v>
      </c>
      <c r="M386" s="54">
        <f t="shared" ref="M386:M390" si="413">(G386+I386)/E386*1000</f>
        <v>76399.569569569561</v>
      </c>
      <c r="N386" s="88">
        <v>0</v>
      </c>
    </row>
    <row r="387" spans="2:15" x14ac:dyDescent="0.2">
      <c r="B387" s="30">
        <v>2016</v>
      </c>
      <c r="C387" s="30" t="s">
        <v>276</v>
      </c>
      <c r="D387" s="72">
        <v>1112</v>
      </c>
      <c r="E387" s="72">
        <v>1886</v>
      </c>
      <c r="F387" s="91">
        <v>-49351.697</v>
      </c>
      <c r="G387" s="58">
        <v>786.18399999999997</v>
      </c>
      <c r="H387" s="58">
        <v>132508.459</v>
      </c>
      <c r="I387" s="58">
        <v>102508.459</v>
      </c>
      <c r="J387" s="54">
        <f t="shared" si="410"/>
        <v>-44381.022482014385</v>
      </c>
      <c r="K387" s="54">
        <f t="shared" si="411"/>
        <v>-26167.389713679746</v>
      </c>
      <c r="L387" s="54">
        <f t="shared" si="412"/>
        <v>92890.866007194243</v>
      </c>
      <c r="M387" s="54">
        <f t="shared" si="413"/>
        <v>54769.163838812296</v>
      </c>
      <c r="N387" s="88">
        <v>0</v>
      </c>
    </row>
    <row r="388" spans="2:15" x14ac:dyDescent="0.2">
      <c r="B388" s="30">
        <v>2017</v>
      </c>
      <c r="C388" s="30" t="s">
        <v>285</v>
      </c>
      <c r="D388" s="56">
        <v>1076</v>
      </c>
      <c r="E388" s="56">
        <v>1831</v>
      </c>
      <c r="F388" s="91">
        <v>4959</v>
      </c>
      <c r="G388" s="58">
        <v>5624</v>
      </c>
      <c r="H388" s="58">
        <v>102508</v>
      </c>
      <c r="I388" s="46">
        <v>102630</v>
      </c>
      <c r="J388" s="54">
        <f t="shared" si="410"/>
        <v>4608.7360594795537</v>
      </c>
      <c r="K388" s="54">
        <f t="shared" si="411"/>
        <v>2708.3560895685418</v>
      </c>
      <c r="L388" s="54">
        <f t="shared" si="412"/>
        <v>100607.8066914498</v>
      </c>
      <c r="M388" s="54">
        <f t="shared" si="413"/>
        <v>59122.883670125615</v>
      </c>
      <c r="N388" s="88">
        <v>0</v>
      </c>
    </row>
    <row r="389" spans="2:15" x14ac:dyDescent="0.2">
      <c r="B389" s="30">
        <v>2018</v>
      </c>
      <c r="C389" s="30" t="s">
        <v>288</v>
      </c>
      <c r="D389" s="72">
        <v>1016</v>
      </c>
      <c r="E389" s="72">
        <v>1674</v>
      </c>
      <c r="F389" s="91">
        <v>-6718</v>
      </c>
      <c r="G389" s="58">
        <v>8827</v>
      </c>
      <c r="H389" s="58">
        <v>102630</v>
      </c>
      <c r="I389" s="46">
        <v>92708</v>
      </c>
      <c r="J389" s="54">
        <f t="shared" si="410"/>
        <v>-6612.2047244094492</v>
      </c>
      <c r="K389" s="54">
        <f t="shared" si="411"/>
        <v>-4013.1421744324971</v>
      </c>
      <c r="L389" s="54">
        <f t="shared" si="412"/>
        <v>99936.023622047243</v>
      </c>
      <c r="M389" s="54">
        <f t="shared" si="413"/>
        <v>60654.121863799286</v>
      </c>
      <c r="N389" s="88"/>
      <c r="O389" t="s">
        <v>300</v>
      </c>
    </row>
    <row r="390" spans="2:15" x14ac:dyDescent="0.2">
      <c r="B390" s="30">
        <v>2019</v>
      </c>
      <c r="C390" s="30" t="s">
        <v>327</v>
      </c>
      <c r="D390" s="153">
        <v>996</v>
      </c>
      <c r="E390" s="153">
        <v>1632</v>
      </c>
      <c r="F390" s="91">
        <v>-6987.9319999999998</v>
      </c>
      <c r="G390" s="58">
        <v>1975.7070000000001</v>
      </c>
      <c r="H390" s="58">
        <v>92708.478000000003</v>
      </c>
      <c r="I390" s="46">
        <v>92708.478000000003</v>
      </c>
      <c r="J390" s="54">
        <f t="shared" si="410"/>
        <v>-7015.9959839357425</v>
      </c>
      <c r="K390" s="54">
        <f t="shared" si="411"/>
        <v>-4281.8210784313724</v>
      </c>
      <c r="L390" s="54">
        <f t="shared" si="412"/>
        <v>95064.44277108433</v>
      </c>
      <c r="M390" s="54">
        <f t="shared" si="413"/>
        <v>58017.270220588238</v>
      </c>
      <c r="N390" s="88">
        <v>0</v>
      </c>
    </row>
    <row r="391" spans="2:15" x14ac:dyDescent="0.2">
      <c r="B391" s="30">
        <v>2020</v>
      </c>
      <c r="C391" s="30" t="s">
        <v>332</v>
      </c>
      <c r="D391" s="72">
        <v>1008</v>
      </c>
      <c r="E391" s="72">
        <v>1570</v>
      </c>
      <c r="F391" s="91">
        <v>9453.2099999999991</v>
      </c>
      <c r="G391" s="58">
        <v>11341.03</v>
      </c>
      <c r="H391" s="58">
        <v>92825.335999999996</v>
      </c>
      <c r="I391" s="46">
        <v>92913.222999999998</v>
      </c>
      <c r="J391" s="54">
        <f t="shared" ref="J391" si="414">F391/D391*1000</f>
        <v>9378.1845238095229</v>
      </c>
      <c r="K391" s="54">
        <f t="shared" ref="K391" si="415">F391/E391*1000</f>
        <v>6021.1528662420378</v>
      </c>
      <c r="L391" s="54">
        <f t="shared" ref="L391" si="416">(G391+I391)/D391*1000</f>
        <v>103426.83829365078</v>
      </c>
      <c r="M391" s="54">
        <f t="shared" ref="M391" si="417">(G391+I391)/E391*1000</f>
        <v>66403.982802547776</v>
      </c>
      <c r="N391" s="88">
        <v>0</v>
      </c>
    </row>
    <row r="392" spans="2:15" x14ac:dyDescent="0.2">
      <c r="B392" s="30">
        <v>2021</v>
      </c>
      <c r="C392" s="30" t="s">
        <v>498</v>
      </c>
      <c r="D392" s="30">
        <v>983</v>
      </c>
      <c r="E392" s="30">
        <v>1570</v>
      </c>
      <c r="F392" s="91">
        <v>-14571.923000000001</v>
      </c>
      <c r="G392" s="58">
        <v>2234.9769999999999</v>
      </c>
      <c r="H392" s="58">
        <v>92913.222999999998</v>
      </c>
      <c r="I392" s="46">
        <v>87447.353000000003</v>
      </c>
      <c r="J392" s="54">
        <f t="shared" ref="J392" si="418">F392/D392*1000</f>
        <v>-14823.929806714141</v>
      </c>
      <c r="K392" s="54">
        <f t="shared" ref="K392" si="419">F392/E392*1000</f>
        <v>-9281.4796178343968</v>
      </c>
      <c r="L392" s="54">
        <f t="shared" ref="L392" si="420">(G392+I392)/D392*1000</f>
        <v>91233.296032553408</v>
      </c>
      <c r="M392" s="54">
        <f t="shared" ref="M392" si="421">(G392+I392)/E392*1000</f>
        <v>57122.503184713372</v>
      </c>
      <c r="N392" s="88">
        <v>0</v>
      </c>
    </row>
    <row r="393" spans="2:15" x14ac:dyDescent="0.2">
      <c r="N393" s="115"/>
    </row>
    <row r="394" spans="2:15" x14ac:dyDescent="0.2">
      <c r="B394" s="146" t="s">
        <v>247</v>
      </c>
      <c r="C394" s="63"/>
      <c r="D394" s="63"/>
      <c r="E394" s="63"/>
      <c r="F394" s="176" t="s">
        <v>262</v>
      </c>
      <c r="G394" s="180"/>
      <c r="H394" s="180"/>
      <c r="I394" s="177"/>
      <c r="J394" s="176" t="s">
        <v>263</v>
      </c>
      <c r="K394" s="180"/>
      <c r="L394" s="180"/>
      <c r="M394" s="177"/>
      <c r="N394" s="112" t="s">
        <v>261</v>
      </c>
    </row>
    <row r="395" spans="2:15" ht="39.6" x14ac:dyDescent="0.2">
      <c r="B395" s="178" t="s">
        <v>17</v>
      </c>
      <c r="C395" s="178"/>
      <c r="D395" s="50" t="s">
        <v>3</v>
      </c>
      <c r="E395" s="50" t="s">
        <v>2</v>
      </c>
      <c r="F395" s="50" t="s">
        <v>225</v>
      </c>
      <c r="G395" s="50" t="s">
        <v>211</v>
      </c>
      <c r="H395" s="50" t="s">
        <v>232</v>
      </c>
      <c r="I395" s="50" t="s">
        <v>233</v>
      </c>
      <c r="J395" s="50" t="s">
        <v>259</v>
      </c>
      <c r="K395" s="50" t="s">
        <v>260</v>
      </c>
      <c r="L395" s="50" t="s">
        <v>11</v>
      </c>
      <c r="M395" s="50" t="s">
        <v>10</v>
      </c>
      <c r="N395" s="86" t="s">
        <v>227</v>
      </c>
    </row>
    <row r="396" spans="2:15" x14ac:dyDescent="0.2">
      <c r="B396" s="51">
        <v>2008</v>
      </c>
      <c r="C396" s="52" t="s">
        <v>134</v>
      </c>
      <c r="D396" s="61">
        <v>4526</v>
      </c>
      <c r="E396" s="61">
        <v>8775</v>
      </c>
      <c r="F396" s="46">
        <v>71065.501000000004</v>
      </c>
      <c r="G396" s="54">
        <v>90156.356</v>
      </c>
      <c r="H396" s="54">
        <v>69.888000000000005</v>
      </c>
      <c r="I396" s="54">
        <v>69.888000000000005</v>
      </c>
      <c r="J396" s="54">
        <f>F396/D396*1000</f>
        <v>15701.613124171456</v>
      </c>
      <c r="K396" s="54">
        <f>F396/E396*1000</f>
        <v>8098.6325925925921</v>
      </c>
      <c r="L396" s="54">
        <f t="shared" ref="L396:L402" si="422">(G396+I396)/D396*1000</f>
        <v>19935.095890410961</v>
      </c>
      <c r="M396" s="54">
        <f t="shared" ref="M396:M402" si="423">(G396+I396)/E396*1000</f>
        <v>10282.19304843305</v>
      </c>
      <c r="N396" s="87">
        <v>0</v>
      </c>
    </row>
    <row r="397" spans="2:15" ht="13.5" customHeight="1" x14ac:dyDescent="0.2">
      <c r="B397" s="51">
        <v>2009</v>
      </c>
      <c r="C397" s="52" t="s">
        <v>135</v>
      </c>
      <c r="D397" s="82">
        <v>4521</v>
      </c>
      <c r="E397" s="82">
        <v>8692</v>
      </c>
      <c r="F397" s="54">
        <v>110991.89</v>
      </c>
      <c r="G397" s="54">
        <v>201148.21900000001</v>
      </c>
      <c r="H397" s="54">
        <v>69.888000000000005</v>
      </c>
      <c r="I397" s="62">
        <v>70</v>
      </c>
      <c r="J397" s="54">
        <f t="shared" ref="J397:J402" si="424">F397/D397*1000</f>
        <v>24550.296394602963</v>
      </c>
      <c r="K397" s="54">
        <f t="shared" ref="K397:K402" si="425">F397/E397*1000</f>
        <v>12769.430510814542</v>
      </c>
      <c r="L397" s="54">
        <f t="shared" si="422"/>
        <v>44507.458305684588</v>
      </c>
      <c r="M397" s="54">
        <f t="shared" si="423"/>
        <v>23149.818108605614</v>
      </c>
      <c r="N397" s="87">
        <v>0</v>
      </c>
    </row>
    <row r="398" spans="2:15" ht="13.5" customHeight="1" x14ac:dyDescent="0.2">
      <c r="B398" s="51">
        <v>2010</v>
      </c>
      <c r="C398" s="52" t="s">
        <v>136</v>
      </c>
      <c r="D398" s="82">
        <v>4671</v>
      </c>
      <c r="E398" s="82">
        <v>8920</v>
      </c>
      <c r="F398" s="54">
        <v>165212.02299999999</v>
      </c>
      <c r="G398" s="54">
        <v>266280.33500000002</v>
      </c>
      <c r="H398" s="54">
        <v>70</v>
      </c>
      <c r="I398" s="54">
        <v>100149.93700000001</v>
      </c>
      <c r="J398" s="54">
        <f t="shared" si="424"/>
        <v>35369.733033611643</v>
      </c>
      <c r="K398" s="54">
        <f t="shared" si="425"/>
        <v>18521.527242152464</v>
      </c>
      <c r="L398" s="54">
        <f t="shared" si="422"/>
        <v>78447.92806679511</v>
      </c>
      <c r="M398" s="54">
        <f t="shared" si="423"/>
        <v>41079.626905829602</v>
      </c>
      <c r="N398" s="87">
        <v>0</v>
      </c>
    </row>
    <row r="399" spans="2:15" ht="13.5" customHeight="1" x14ac:dyDescent="0.2">
      <c r="B399" s="30">
        <v>2011</v>
      </c>
      <c r="C399" s="30" t="s">
        <v>15</v>
      </c>
      <c r="D399" s="61">
        <v>4681</v>
      </c>
      <c r="E399" s="61">
        <v>8822</v>
      </c>
      <c r="F399" s="46">
        <v>107036.069</v>
      </c>
      <c r="G399" s="46">
        <v>373075.54300000001</v>
      </c>
      <c r="H399" s="46">
        <v>100149.93700000001</v>
      </c>
      <c r="I399" s="58">
        <v>100390.798</v>
      </c>
      <c r="J399" s="54">
        <f t="shared" si="424"/>
        <v>22866.069002349923</v>
      </c>
      <c r="K399" s="54">
        <f t="shared" si="425"/>
        <v>12132.857515302654</v>
      </c>
      <c r="L399" s="46">
        <f t="shared" si="422"/>
        <v>101146.40910061952</v>
      </c>
      <c r="M399" s="46">
        <f t="shared" si="423"/>
        <v>53668.821242348677</v>
      </c>
      <c r="N399" s="116">
        <v>0</v>
      </c>
    </row>
    <row r="400" spans="2:15" ht="13.5" customHeight="1" x14ac:dyDescent="0.2">
      <c r="B400" s="30">
        <v>2012</v>
      </c>
      <c r="C400" s="30" t="s">
        <v>16</v>
      </c>
      <c r="D400" s="61">
        <v>4701</v>
      </c>
      <c r="E400" s="61">
        <v>8861</v>
      </c>
      <c r="F400" s="46">
        <v>85254.442999999999</v>
      </c>
      <c r="G400" s="46">
        <v>458099.23700000002</v>
      </c>
      <c r="H400" s="58">
        <v>100390.798</v>
      </c>
      <c r="I400" s="58">
        <v>100621.54700000001</v>
      </c>
      <c r="J400" s="54">
        <f t="shared" si="424"/>
        <v>18135.384599021487</v>
      </c>
      <c r="K400" s="54">
        <f t="shared" si="425"/>
        <v>9621.3117029680634</v>
      </c>
      <c r="L400" s="46">
        <f t="shared" si="422"/>
        <v>118851.475005318</v>
      </c>
      <c r="M400" s="46">
        <f t="shared" si="423"/>
        <v>63053.919873603423</v>
      </c>
      <c r="N400" s="116">
        <v>0</v>
      </c>
    </row>
    <row r="401" spans="2:15" ht="13.5" customHeight="1" x14ac:dyDescent="0.2">
      <c r="B401" s="30">
        <v>2013</v>
      </c>
      <c r="C401" s="30" t="s">
        <v>0</v>
      </c>
      <c r="D401" s="61">
        <v>4712</v>
      </c>
      <c r="E401" s="61">
        <v>8776</v>
      </c>
      <c r="F401" s="46">
        <v>45539.048999999999</v>
      </c>
      <c r="G401" s="46">
        <v>503443.34100000001</v>
      </c>
      <c r="H401" s="58">
        <v>100621.54700000001</v>
      </c>
      <c r="I401" s="46">
        <v>100822.77099999999</v>
      </c>
      <c r="J401" s="54">
        <f t="shared" si="424"/>
        <v>9664.48408319185</v>
      </c>
      <c r="K401" s="54">
        <f t="shared" si="425"/>
        <v>5189.0438696444853</v>
      </c>
      <c r="L401" s="46">
        <f t="shared" si="422"/>
        <v>128239.83701188453</v>
      </c>
      <c r="M401" s="46">
        <f t="shared" si="423"/>
        <v>68854.388331814029</v>
      </c>
      <c r="N401" s="116">
        <v>0</v>
      </c>
    </row>
    <row r="402" spans="2:15" x14ac:dyDescent="0.2">
      <c r="B402" s="30">
        <v>2014</v>
      </c>
      <c r="C402" s="30" t="s">
        <v>222</v>
      </c>
      <c r="D402" s="61">
        <v>4643</v>
      </c>
      <c r="E402" s="61">
        <v>8520</v>
      </c>
      <c r="F402" s="46">
        <v>-24525.687999999998</v>
      </c>
      <c r="G402" s="46">
        <v>478766.41800000001</v>
      </c>
      <c r="H402" s="46">
        <v>100822.77099999999</v>
      </c>
      <c r="I402" s="46">
        <v>100974.00599999999</v>
      </c>
      <c r="J402" s="54">
        <f t="shared" si="424"/>
        <v>-5282.2933448201593</v>
      </c>
      <c r="K402" s="54">
        <f t="shared" si="425"/>
        <v>-2878.6018779342721</v>
      </c>
      <c r="L402" s="46">
        <f t="shared" si="422"/>
        <v>124863.32629765238</v>
      </c>
      <c r="M402" s="46">
        <f t="shared" si="423"/>
        <v>68044.650704225351</v>
      </c>
      <c r="N402" s="116">
        <v>0</v>
      </c>
    </row>
    <row r="403" spans="2:15" x14ac:dyDescent="0.2">
      <c r="B403" s="30">
        <v>2015</v>
      </c>
      <c r="C403" s="30" t="s">
        <v>266</v>
      </c>
      <c r="D403" s="108">
        <v>4634</v>
      </c>
      <c r="E403" s="108">
        <v>8353</v>
      </c>
      <c r="F403" s="91">
        <v>27578.629000000001</v>
      </c>
      <c r="G403" s="58">
        <v>506193.17200000002</v>
      </c>
      <c r="H403" s="58">
        <v>100974.00599999999</v>
      </c>
      <c r="I403" s="58">
        <v>101125.88099999999</v>
      </c>
      <c r="J403" s="54">
        <f t="shared" ref="J403:J407" si="426">F403/D403*1000</f>
        <v>5951.3657747086754</v>
      </c>
      <c r="K403" s="54">
        <f t="shared" ref="K403:K407" si="427">F403/E403*1000</f>
        <v>3301.6436011014011</v>
      </c>
      <c r="L403" s="54">
        <f t="shared" ref="L403:L407" si="428">(G403+I403)/D403*1000</f>
        <v>131057.1974536038</v>
      </c>
      <c r="M403" s="54">
        <f t="shared" ref="M403:M407" si="429">(G403+I403)/E403*1000</f>
        <v>72706.698551418653</v>
      </c>
      <c r="N403" s="88">
        <v>0</v>
      </c>
    </row>
    <row r="404" spans="2:15" x14ac:dyDescent="0.2">
      <c r="B404" s="30">
        <v>2016</v>
      </c>
      <c r="C404" s="30" t="s">
        <v>276</v>
      </c>
      <c r="D404" s="108">
        <v>4508</v>
      </c>
      <c r="E404" s="108">
        <v>7913</v>
      </c>
      <c r="F404" s="91">
        <v>61887.021999999997</v>
      </c>
      <c r="G404" s="58">
        <v>568054.91299999994</v>
      </c>
      <c r="H404" s="58">
        <v>101125.88099999999</v>
      </c>
      <c r="I404" s="46">
        <v>101151.162</v>
      </c>
      <c r="J404" s="54">
        <f t="shared" si="426"/>
        <v>13728.265749778173</v>
      </c>
      <c r="K404" s="54">
        <f t="shared" si="427"/>
        <v>7820.9303677492735</v>
      </c>
      <c r="L404" s="54">
        <f t="shared" si="428"/>
        <v>148448.5525732032</v>
      </c>
      <c r="M404" s="54">
        <f t="shared" si="429"/>
        <v>84570.463161885506</v>
      </c>
      <c r="N404" s="88">
        <v>0</v>
      </c>
    </row>
    <row r="405" spans="2:15" x14ac:dyDescent="0.2">
      <c r="B405" s="30">
        <v>2017</v>
      </c>
      <c r="C405" s="30" t="s">
        <v>285</v>
      </c>
      <c r="D405" s="56">
        <v>4433</v>
      </c>
      <c r="E405" s="56">
        <v>7695</v>
      </c>
      <c r="F405" s="91">
        <v>69077</v>
      </c>
      <c r="G405" s="58">
        <v>637122</v>
      </c>
      <c r="H405" s="58">
        <v>101151</v>
      </c>
      <c r="I405" s="46">
        <v>101161</v>
      </c>
      <c r="J405" s="54">
        <f t="shared" si="426"/>
        <v>15582.44980825626</v>
      </c>
      <c r="K405" s="54">
        <f t="shared" si="427"/>
        <v>8976.8680961663413</v>
      </c>
      <c r="L405" s="54">
        <f t="shared" si="428"/>
        <v>166542.52199413488</v>
      </c>
      <c r="M405" s="54">
        <f t="shared" si="429"/>
        <v>95943.209876543202</v>
      </c>
      <c r="N405" s="88">
        <v>0</v>
      </c>
    </row>
    <row r="406" spans="2:15" x14ac:dyDescent="0.2">
      <c r="B406" s="30">
        <v>2018</v>
      </c>
      <c r="C406" s="30" t="s">
        <v>288</v>
      </c>
      <c r="D406" s="72">
        <v>4348</v>
      </c>
      <c r="E406" s="72">
        <v>7453</v>
      </c>
      <c r="F406" s="91">
        <v>22169</v>
      </c>
      <c r="G406" s="58">
        <v>659281</v>
      </c>
      <c r="H406" s="58">
        <v>101161</v>
      </c>
      <c r="I406" s="46">
        <v>101171</v>
      </c>
      <c r="J406" s="54">
        <f t="shared" si="426"/>
        <v>5098.6660533578652</v>
      </c>
      <c r="K406" s="54">
        <f t="shared" si="427"/>
        <v>2974.50690996914</v>
      </c>
      <c r="L406" s="54">
        <f t="shared" si="428"/>
        <v>174896.96412143513</v>
      </c>
      <c r="M406" s="54">
        <f t="shared" si="429"/>
        <v>102033.00684288205</v>
      </c>
      <c r="N406" s="88">
        <v>0</v>
      </c>
      <c r="O406" t="s">
        <v>301</v>
      </c>
    </row>
    <row r="407" spans="2:15" x14ac:dyDescent="0.2">
      <c r="B407" s="30">
        <v>2019</v>
      </c>
      <c r="C407" s="30" t="s">
        <v>327</v>
      </c>
      <c r="D407" s="153">
        <v>4296</v>
      </c>
      <c r="E407" s="153">
        <v>7292</v>
      </c>
      <c r="F407" s="91">
        <v>-55319.601000000002</v>
      </c>
      <c r="G407" s="58">
        <v>603951.47100000002</v>
      </c>
      <c r="H407" s="58">
        <v>101171.337</v>
      </c>
      <c r="I407" s="46">
        <v>101181.50900000001</v>
      </c>
      <c r="J407" s="54">
        <f t="shared" si="426"/>
        <v>-12877.002094972067</v>
      </c>
      <c r="K407" s="54">
        <f t="shared" si="427"/>
        <v>-7586.3413329676359</v>
      </c>
      <c r="L407" s="54">
        <f t="shared" si="428"/>
        <v>164137.09962756053</v>
      </c>
      <c r="M407" s="54">
        <f t="shared" si="429"/>
        <v>96699.530992868895</v>
      </c>
      <c r="N407" s="88">
        <v>0</v>
      </c>
    </row>
    <row r="408" spans="2:15" x14ac:dyDescent="0.2">
      <c r="B408" s="30">
        <v>2020</v>
      </c>
      <c r="C408" s="30" t="s">
        <v>332</v>
      </c>
      <c r="D408" s="72">
        <v>4249</v>
      </c>
      <c r="E408" s="72">
        <v>6964</v>
      </c>
      <c r="F408" s="91">
        <v>-45737.555999999997</v>
      </c>
      <c r="G408" s="58">
        <v>558216.54399999999</v>
      </c>
      <c r="H408" s="58">
        <v>101181.50900000001</v>
      </c>
      <c r="I408" s="46">
        <v>101191.62699999999</v>
      </c>
      <c r="J408" s="54">
        <f t="shared" ref="J408" si="430">F408/D408*1000</f>
        <v>-10764.310661332078</v>
      </c>
      <c r="K408" s="54">
        <f t="shared" ref="K408" si="431">F408/E408*1000</f>
        <v>-6567.7133831131532</v>
      </c>
      <c r="L408" s="54">
        <f t="shared" ref="L408" si="432">(G408+I408)/D408*1000</f>
        <v>155191.37938338431</v>
      </c>
      <c r="M408" s="54">
        <f t="shared" ref="M408" si="433">(G408+I408)/E408*1000</f>
        <v>94688.134836300975</v>
      </c>
      <c r="N408" s="88">
        <v>0</v>
      </c>
    </row>
    <row r="409" spans="2:15" x14ac:dyDescent="0.2">
      <c r="B409" s="30">
        <v>2021</v>
      </c>
      <c r="C409" s="30" t="s">
        <v>498</v>
      </c>
      <c r="D409" s="30">
        <v>4189</v>
      </c>
      <c r="E409" s="30">
        <v>6964</v>
      </c>
      <c r="F409" s="91">
        <v>-80277.004000000001</v>
      </c>
      <c r="G409" s="58">
        <v>477956.54300000001</v>
      </c>
      <c r="H409" s="58">
        <v>101191.62699999999</v>
      </c>
      <c r="I409" s="46">
        <v>101193.65</v>
      </c>
      <c r="J409" s="54">
        <f t="shared" ref="J409" si="434">F409/D409*1000</f>
        <v>-19163.763189305326</v>
      </c>
      <c r="K409" s="54">
        <f t="shared" ref="K409" si="435">F409/E409*1000</f>
        <v>-11527.427340608845</v>
      </c>
      <c r="L409" s="54">
        <f t="shared" ref="L409" si="436">(G409+I409)/D409*1000</f>
        <v>138254.99952255908</v>
      </c>
      <c r="M409" s="54">
        <f t="shared" ref="M409" si="437">(G409+I409)/E409*1000</f>
        <v>83163.439546237802</v>
      </c>
      <c r="N409" s="88">
        <v>0</v>
      </c>
    </row>
    <row r="410" spans="2:15" x14ac:dyDescent="0.2">
      <c r="N410" s="115"/>
    </row>
    <row r="411" spans="2:15" x14ac:dyDescent="0.2">
      <c r="B411" s="147" t="s">
        <v>248</v>
      </c>
      <c r="C411" s="63"/>
      <c r="D411" s="63"/>
      <c r="E411" s="63"/>
      <c r="F411" s="176" t="s">
        <v>262</v>
      </c>
      <c r="G411" s="180"/>
      <c r="H411" s="180"/>
      <c r="I411" s="177"/>
      <c r="J411" s="176" t="s">
        <v>263</v>
      </c>
      <c r="K411" s="180"/>
      <c r="L411" s="180"/>
      <c r="M411" s="177"/>
      <c r="N411" s="112" t="s">
        <v>261</v>
      </c>
    </row>
    <row r="412" spans="2:15" ht="39.6" x14ac:dyDescent="0.2">
      <c r="B412" s="178" t="s">
        <v>17</v>
      </c>
      <c r="C412" s="178"/>
      <c r="D412" s="50" t="s">
        <v>3</v>
      </c>
      <c r="E412" s="50" t="s">
        <v>2</v>
      </c>
      <c r="F412" s="50" t="s">
        <v>225</v>
      </c>
      <c r="G412" s="50" t="s">
        <v>211</v>
      </c>
      <c r="H412" s="50" t="s">
        <v>232</v>
      </c>
      <c r="I412" s="50" t="s">
        <v>233</v>
      </c>
      <c r="J412" s="50" t="s">
        <v>259</v>
      </c>
      <c r="K412" s="50" t="s">
        <v>260</v>
      </c>
      <c r="L412" s="50" t="s">
        <v>11</v>
      </c>
      <c r="M412" s="50" t="s">
        <v>10</v>
      </c>
      <c r="N412" s="86" t="s">
        <v>227</v>
      </c>
    </row>
    <row r="413" spans="2:15" x14ac:dyDescent="0.2">
      <c r="B413" s="51">
        <v>2008</v>
      </c>
      <c r="C413" s="52" t="s">
        <v>134</v>
      </c>
      <c r="D413" s="53">
        <v>357</v>
      </c>
      <c r="E413" s="53">
        <v>660</v>
      </c>
      <c r="F413" s="46">
        <v>-10256.130999999999</v>
      </c>
      <c r="G413" s="54">
        <v>3305.1640000000002</v>
      </c>
      <c r="H413" s="54">
        <v>68100.489000000001</v>
      </c>
      <c r="I413" s="54">
        <v>56155.940999999999</v>
      </c>
      <c r="J413" s="54">
        <f>F413/D413*1000</f>
        <v>-28728.658263305319</v>
      </c>
      <c r="K413" s="54">
        <f>F413/E413*1000</f>
        <v>-15539.592424242423</v>
      </c>
      <c r="L413" s="54">
        <f t="shared" ref="L413:L419" si="438">(G413+I413)/D413*1000</f>
        <v>166557.71708683472</v>
      </c>
      <c r="M413" s="54">
        <f t="shared" ref="M413:M419" si="439">(G413+I413)/E413*1000</f>
        <v>90092.583333333328</v>
      </c>
      <c r="N413" s="87">
        <v>0</v>
      </c>
    </row>
    <row r="414" spans="2:15" ht="13.5" customHeight="1" x14ac:dyDescent="0.2">
      <c r="B414" s="51">
        <v>2009</v>
      </c>
      <c r="C414" s="52" t="s">
        <v>135</v>
      </c>
      <c r="D414" s="55">
        <v>329</v>
      </c>
      <c r="E414" s="55">
        <v>600</v>
      </c>
      <c r="F414" s="54">
        <v>-5978.0829999999996</v>
      </c>
      <c r="G414" s="54">
        <v>8915.9359999999997</v>
      </c>
      <c r="H414" s="54">
        <v>56155.940999999999</v>
      </c>
      <c r="I414" s="62">
        <v>47164.491999999998</v>
      </c>
      <c r="J414" s="54">
        <f t="shared" ref="J414:J419" si="440">F414/D414*1000</f>
        <v>-18170.465045592704</v>
      </c>
      <c r="K414" s="54">
        <f t="shared" ref="K414:K419" si="441">F414/E414*1000</f>
        <v>-9963.4716666666645</v>
      </c>
      <c r="L414" s="54">
        <f t="shared" si="438"/>
        <v>170457.22796352583</v>
      </c>
      <c r="M414" s="54">
        <f t="shared" si="439"/>
        <v>93467.38</v>
      </c>
      <c r="N414" s="87">
        <v>0</v>
      </c>
    </row>
    <row r="415" spans="2:15" ht="13.5" customHeight="1" x14ac:dyDescent="0.2">
      <c r="B415" s="51">
        <v>2010</v>
      </c>
      <c r="C415" s="52" t="s">
        <v>136</v>
      </c>
      <c r="D415" s="55">
        <v>319</v>
      </c>
      <c r="E415" s="55">
        <v>565</v>
      </c>
      <c r="F415" s="54">
        <v>11528.612999999999</v>
      </c>
      <c r="G415" s="54">
        <v>14476.635</v>
      </c>
      <c r="H415" s="54">
        <v>47164.491999999998</v>
      </c>
      <c r="I415" s="54">
        <v>47194.491999999998</v>
      </c>
      <c r="J415" s="54">
        <f t="shared" si="440"/>
        <v>36139.8526645768</v>
      </c>
      <c r="K415" s="54">
        <f t="shared" si="441"/>
        <v>20404.624778761063</v>
      </c>
      <c r="L415" s="54">
        <f t="shared" si="438"/>
        <v>193326.4169278997</v>
      </c>
      <c r="M415" s="54">
        <f t="shared" si="439"/>
        <v>109152.43716814159</v>
      </c>
      <c r="N415" s="87">
        <v>0</v>
      </c>
    </row>
    <row r="416" spans="2:15" ht="13.5" customHeight="1" x14ac:dyDescent="0.2">
      <c r="B416" s="30">
        <v>2011</v>
      </c>
      <c r="C416" s="30" t="s">
        <v>15</v>
      </c>
      <c r="D416" s="81">
        <v>310</v>
      </c>
      <c r="E416" s="81">
        <v>533</v>
      </c>
      <c r="F416" s="46">
        <v>-8123.0010000000002</v>
      </c>
      <c r="G416" s="46">
        <v>6323.634</v>
      </c>
      <c r="H416" s="46">
        <v>47194.491999999998</v>
      </c>
      <c r="I416" s="58">
        <v>47224.491999999998</v>
      </c>
      <c r="J416" s="54">
        <f t="shared" si="440"/>
        <v>-26203.229032258067</v>
      </c>
      <c r="K416" s="54">
        <f t="shared" si="441"/>
        <v>-15240.15196998124</v>
      </c>
      <c r="L416" s="46">
        <f t="shared" si="438"/>
        <v>172735.89032258064</v>
      </c>
      <c r="M416" s="46">
        <f t="shared" si="439"/>
        <v>100465.52720450281</v>
      </c>
      <c r="N416" s="116">
        <v>0</v>
      </c>
    </row>
    <row r="417" spans="2:15" ht="13.5" customHeight="1" x14ac:dyDescent="0.2">
      <c r="B417" s="30">
        <v>2012</v>
      </c>
      <c r="C417" s="30" t="s">
        <v>16</v>
      </c>
      <c r="D417" s="56">
        <v>309</v>
      </c>
      <c r="E417" s="56">
        <v>524</v>
      </c>
      <c r="F417" s="46">
        <v>-9781.2019999999993</v>
      </c>
      <c r="G417" s="46">
        <v>3482.5970000000002</v>
      </c>
      <c r="H417" s="58">
        <v>47224.491999999998</v>
      </c>
      <c r="I417" s="58">
        <v>40284.326999999997</v>
      </c>
      <c r="J417" s="54">
        <f t="shared" si="440"/>
        <v>-31654.375404530743</v>
      </c>
      <c r="K417" s="54">
        <f t="shared" si="441"/>
        <v>-18666.41603053435</v>
      </c>
      <c r="L417" s="46">
        <f t="shared" si="438"/>
        <v>141640.53074433655</v>
      </c>
      <c r="M417" s="46">
        <f t="shared" si="439"/>
        <v>83524.664122137416</v>
      </c>
      <c r="N417" s="116">
        <v>0</v>
      </c>
    </row>
    <row r="418" spans="2:15" ht="13.5" customHeight="1" x14ac:dyDescent="0.2">
      <c r="B418" s="30">
        <v>2013</v>
      </c>
      <c r="C418" s="30" t="s">
        <v>0</v>
      </c>
      <c r="D418" s="56">
        <v>302</v>
      </c>
      <c r="E418" s="56">
        <v>517</v>
      </c>
      <c r="F418" s="46">
        <v>-10185.646000000001</v>
      </c>
      <c r="G418" s="46">
        <v>2736.623</v>
      </c>
      <c r="H418" s="58">
        <v>40284.326999999997</v>
      </c>
      <c r="I418" s="46">
        <v>30844.654999999999</v>
      </c>
      <c r="J418" s="54">
        <f t="shared" si="440"/>
        <v>-33727.304635761589</v>
      </c>
      <c r="K418" s="54">
        <f t="shared" si="441"/>
        <v>-19701.442940038683</v>
      </c>
      <c r="L418" s="46">
        <f t="shared" si="438"/>
        <v>111196.28476821192</v>
      </c>
      <c r="M418" s="46">
        <f t="shared" si="439"/>
        <v>64954.116054158607</v>
      </c>
      <c r="N418" s="116">
        <v>0</v>
      </c>
    </row>
    <row r="419" spans="2:15" x14ac:dyDescent="0.2">
      <c r="B419" s="30">
        <v>2014</v>
      </c>
      <c r="C419" s="30" t="s">
        <v>222</v>
      </c>
      <c r="D419" s="30">
        <v>289</v>
      </c>
      <c r="E419" s="30">
        <v>483</v>
      </c>
      <c r="F419" s="46">
        <v>-10779.673000000001</v>
      </c>
      <c r="G419" s="46">
        <v>1711.95</v>
      </c>
      <c r="H419" s="46">
        <v>30844.654999999999</v>
      </c>
      <c r="I419" s="46">
        <v>21089.654999999999</v>
      </c>
      <c r="J419" s="54">
        <f t="shared" si="440"/>
        <v>-37299.906574394459</v>
      </c>
      <c r="K419" s="54">
        <f t="shared" si="441"/>
        <v>-22318.163561076606</v>
      </c>
      <c r="L419" s="46">
        <f t="shared" si="438"/>
        <v>78898.287197231839</v>
      </c>
      <c r="M419" s="46">
        <f t="shared" si="439"/>
        <v>47208.291925465834</v>
      </c>
      <c r="N419" s="116">
        <v>0</v>
      </c>
    </row>
    <row r="420" spans="2:15" x14ac:dyDescent="0.2">
      <c r="B420" s="30">
        <v>2015</v>
      </c>
      <c r="C420" s="30" t="s">
        <v>266</v>
      </c>
      <c r="D420" s="72">
        <v>290</v>
      </c>
      <c r="E420" s="72">
        <v>469</v>
      </c>
      <c r="F420" s="91">
        <v>1773.732</v>
      </c>
      <c r="G420" s="58">
        <v>3467.723</v>
      </c>
      <c r="H420" s="58">
        <v>21089.654999999999</v>
      </c>
      <c r="I420" s="58">
        <v>21107.614000000001</v>
      </c>
      <c r="J420" s="54">
        <f t="shared" ref="J420" si="442">F420/D420*1000</f>
        <v>6116.31724137931</v>
      </c>
      <c r="K420" s="54">
        <f t="shared" ref="K420" si="443">F420/E420*1000</f>
        <v>3781.9445628997864</v>
      </c>
      <c r="L420" s="54">
        <f t="shared" ref="L420" si="444">(G420+I420)/D420*1000</f>
        <v>84742.541379310336</v>
      </c>
      <c r="M420" s="54">
        <f t="shared" ref="M420" si="445">(G420+I420)/E420*1000</f>
        <v>52399.439232409379</v>
      </c>
      <c r="N420" s="88">
        <v>0</v>
      </c>
    </row>
    <row r="421" spans="2:15" x14ac:dyDescent="0.2">
      <c r="B421" s="30">
        <v>2016</v>
      </c>
      <c r="C421" s="30" t="s">
        <v>276</v>
      </c>
      <c r="D421" s="72">
        <v>274</v>
      </c>
      <c r="E421" s="72">
        <v>436</v>
      </c>
      <c r="F421" s="91">
        <v>26551.829000000002</v>
      </c>
      <c r="G421" s="58">
        <v>30014.502</v>
      </c>
      <c r="H421" s="58">
        <v>21107.614000000001</v>
      </c>
      <c r="I421" s="58">
        <v>21112.664000000001</v>
      </c>
      <c r="J421" s="54">
        <f t="shared" ref="J421:J424" si="446">F421/D421*1000</f>
        <v>96904.485401459868</v>
      </c>
      <c r="K421" s="54">
        <f t="shared" ref="K421:K424" si="447">F421/E421*1000</f>
        <v>60898.690366972478</v>
      </c>
      <c r="L421" s="54">
        <f t="shared" ref="L421:L424" si="448">(G421+I421)/D421*1000</f>
        <v>186595.49635036496</v>
      </c>
      <c r="M421" s="54">
        <f t="shared" ref="M421:M424" si="449">(G421+I421)/E421*1000</f>
        <v>117264.14220183485</v>
      </c>
      <c r="N421" s="88">
        <v>0</v>
      </c>
    </row>
    <row r="422" spans="2:15" x14ac:dyDescent="0.2">
      <c r="B422" s="30">
        <v>2017</v>
      </c>
      <c r="C422" s="30" t="s">
        <v>285</v>
      </c>
      <c r="D422" s="56">
        <v>263</v>
      </c>
      <c r="E422" s="56">
        <v>416</v>
      </c>
      <c r="F422" s="91">
        <v>10447</v>
      </c>
      <c r="G422" s="58">
        <v>40459</v>
      </c>
      <c r="H422" s="58">
        <v>21113</v>
      </c>
      <c r="I422" s="46">
        <v>21115</v>
      </c>
      <c r="J422" s="54">
        <f t="shared" si="446"/>
        <v>39722.433460076049</v>
      </c>
      <c r="K422" s="54">
        <f t="shared" si="447"/>
        <v>25112.98076923077</v>
      </c>
      <c r="L422" s="54">
        <f t="shared" si="448"/>
        <v>234121.67300380228</v>
      </c>
      <c r="M422" s="54">
        <f t="shared" si="449"/>
        <v>148014.42307692306</v>
      </c>
      <c r="N422" s="88">
        <v>0</v>
      </c>
    </row>
    <row r="423" spans="2:15" x14ac:dyDescent="0.2">
      <c r="B423" s="30">
        <v>2018</v>
      </c>
      <c r="C423" s="30" t="s">
        <v>288</v>
      </c>
      <c r="D423" s="72">
        <v>260</v>
      </c>
      <c r="E423" s="72">
        <v>410</v>
      </c>
      <c r="F423" s="91">
        <v>-4100</v>
      </c>
      <c r="G423" s="58">
        <v>21356</v>
      </c>
      <c r="H423" s="58">
        <v>21114</v>
      </c>
      <c r="I423" s="46">
        <v>36116</v>
      </c>
      <c r="J423" s="54">
        <f t="shared" si="446"/>
        <v>-15769.23076923077</v>
      </c>
      <c r="K423" s="54">
        <f t="shared" si="447"/>
        <v>-10000</v>
      </c>
      <c r="L423" s="54">
        <f t="shared" si="448"/>
        <v>221046.15384615384</v>
      </c>
      <c r="M423" s="54">
        <f t="shared" si="449"/>
        <v>140175.60975609758</v>
      </c>
      <c r="N423" s="88">
        <v>0</v>
      </c>
      <c r="O423" t="s">
        <v>302</v>
      </c>
    </row>
    <row r="424" spans="2:15" x14ac:dyDescent="0.2">
      <c r="B424" s="30">
        <v>2019</v>
      </c>
      <c r="C424" s="30" t="s">
        <v>327</v>
      </c>
      <c r="D424" s="30">
        <v>257</v>
      </c>
      <c r="E424" s="30">
        <v>397</v>
      </c>
      <c r="F424" s="91">
        <v>6602.0290000000005</v>
      </c>
      <c r="G424" s="58">
        <v>12799.367</v>
      </c>
      <c r="H424" s="58">
        <v>36116.692000000003</v>
      </c>
      <c r="I424" s="46">
        <v>51275.906000000003</v>
      </c>
      <c r="J424" s="54">
        <f t="shared" si="446"/>
        <v>25688.828793774319</v>
      </c>
      <c r="K424" s="54">
        <f t="shared" si="447"/>
        <v>16629.795969773302</v>
      </c>
      <c r="L424" s="54">
        <f t="shared" si="448"/>
        <v>249320.12840466929</v>
      </c>
      <c r="M424" s="54">
        <f t="shared" si="449"/>
        <v>161398.67254408059</v>
      </c>
      <c r="N424" s="88">
        <v>0</v>
      </c>
    </row>
    <row r="425" spans="2:15" x14ac:dyDescent="0.2">
      <c r="B425" s="30">
        <v>2020</v>
      </c>
      <c r="C425" s="30" t="s">
        <v>332</v>
      </c>
      <c r="D425" s="72">
        <v>262</v>
      </c>
      <c r="E425" s="72">
        <v>406</v>
      </c>
      <c r="F425" s="91">
        <v>1620.471</v>
      </c>
      <c r="G425" s="58">
        <v>9384.5759999999991</v>
      </c>
      <c r="H425" s="58">
        <v>51275.906000000003</v>
      </c>
      <c r="I425" s="46">
        <v>56311.167999999998</v>
      </c>
      <c r="J425" s="54">
        <f t="shared" ref="J425" si="450">F425/D425*1000</f>
        <v>6185.0038167938928</v>
      </c>
      <c r="K425" s="54">
        <f t="shared" ref="K425" si="451">F425/E425*1000</f>
        <v>3991.307881773399</v>
      </c>
      <c r="L425" s="54">
        <f t="shared" ref="L425" si="452">(G425+I425)/D425*1000</f>
        <v>250747.11450381676</v>
      </c>
      <c r="M425" s="54">
        <f t="shared" ref="M425" si="453">(G425+I425)/E425*1000</f>
        <v>161812.17733990148</v>
      </c>
      <c r="N425" s="88">
        <v>0</v>
      </c>
    </row>
    <row r="426" spans="2:15" x14ac:dyDescent="0.2">
      <c r="B426" s="30">
        <v>2021</v>
      </c>
      <c r="C426" s="30" t="s">
        <v>498</v>
      </c>
      <c r="D426" s="30">
        <v>261</v>
      </c>
      <c r="E426" s="30">
        <v>391</v>
      </c>
      <c r="F426" s="91">
        <v>8441.5380000000005</v>
      </c>
      <c r="G426" s="58">
        <v>7291.6390000000001</v>
      </c>
      <c r="H426" s="58">
        <v>56311.167999999998</v>
      </c>
      <c r="I426" s="46">
        <v>66845.642999999996</v>
      </c>
      <c r="J426" s="54">
        <f t="shared" ref="J426" si="454">F426/D426*1000</f>
        <v>32343.057471264365</v>
      </c>
      <c r="K426" s="54">
        <f t="shared" ref="K426" si="455">F426/E426*1000</f>
        <v>21589.61125319693</v>
      </c>
      <c r="L426" s="54">
        <f t="shared" ref="L426" si="456">(G426+I426)/D426*1000</f>
        <v>284050.88888888882</v>
      </c>
      <c r="M426" s="54">
        <f t="shared" ref="M426" si="457">(G426+I426)/E426*1000</f>
        <v>189609.41687979538</v>
      </c>
      <c r="N426" s="88">
        <v>0</v>
      </c>
    </row>
    <row r="427" spans="2:15" x14ac:dyDescent="0.2">
      <c r="N427" s="115"/>
    </row>
    <row r="428" spans="2:15" x14ac:dyDescent="0.2">
      <c r="B428" s="146" t="s">
        <v>249</v>
      </c>
      <c r="C428" s="63"/>
      <c r="D428" s="63"/>
      <c r="E428" s="63"/>
      <c r="F428" s="176" t="s">
        <v>262</v>
      </c>
      <c r="G428" s="180"/>
      <c r="H428" s="180"/>
      <c r="I428" s="177"/>
      <c r="J428" s="176" t="s">
        <v>263</v>
      </c>
      <c r="K428" s="180"/>
      <c r="L428" s="180"/>
      <c r="M428" s="177"/>
      <c r="N428" s="112" t="s">
        <v>261</v>
      </c>
    </row>
    <row r="429" spans="2:15" ht="39.6" x14ac:dyDescent="0.2">
      <c r="B429" s="178" t="s">
        <v>17</v>
      </c>
      <c r="C429" s="178"/>
      <c r="D429" s="50" t="s">
        <v>3</v>
      </c>
      <c r="E429" s="50" t="s">
        <v>2</v>
      </c>
      <c r="F429" s="50" t="s">
        <v>225</v>
      </c>
      <c r="G429" s="50" t="s">
        <v>211</v>
      </c>
      <c r="H429" s="50" t="s">
        <v>232</v>
      </c>
      <c r="I429" s="50" t="s">
        <v>233</v>
      </c>
      <c r="J429" s="50" t="s">
        <v>259</v>
      </c>
      <c r="K429" s="50" t="s">
        <v>260</v>
      </c>
      <c r="L429" s="50" t="s">
        <v>11</v>
      </c>
      <c r="M429" s="50" t="s">
        <v>10</v>
      </c>
      <c r="N429" s="86" t="s">
        <v>227</v>
      </c>
    </row>
    <row r="430" spans="2:15" x14ac:dyDescent="0.2">
      <c r="B430" s="51">
        <v>2008</v>
      </c>
      <c r="C430" s="52" t="s">
        <v>134</v>
      </c>
      <c r="D430" s="53">
        <v>439</v>
      </c>
      <c r="E430" s="53">
        <v>792</v>
      </c>
      <c r="F430" s="46">
        <v>9961.4269999999997</v>
      </c>
      <c r="G430" s="54">
        <v>14894.019</v>
      </c>
      <c r="H430" s="54">
        <v>129381.43799999999</v>
      </c>
      <c r="I430" s="54">
        <v>133273.66800000001</v>
      </c>
      <c r="J430" s="54">
        <f>F430/D430*1000</f>
        <v>22691.177676537583</v>
      </c>
      <c r="K430" s="54">
        <f>F430/E430*1000</f>
        <v>12577.559343434343</v>
      </c>
      <c r="L430" s="54">
        <f t="shared" ref="L430:L436" si="458">(G430+I430)/D430*1000</f>
        <v>337511.81548974942</v>
      </c>
      <c r="M430" s="54">
        <f t="shared" ref="M430:M436" si="459">(G430+I430)/E430*1000</f>
        <v>187080.41287878787</v>
      </c>
      <c r="N430" s="87">
        <v>0</v>
      </c>
    </row>
    <row r="431" spans="2:15" ht="13.5" customHeight="1" x14ac:dyDescent="0.2">
      <c r="B431" s="51">
        <v>2009</v>
      </c>
      <c r="C431" s="52" t="s">
        <v>135</v>
      </c>
      <c r="D431" s="55">
        <v>422</v>
      </c>
      <c r="E431" s="55">
        <v>769</v>
      </c>
      <c r="F431" s="54">
        <v>-5978.0829999999996</v>
      </c>
      <c r="G431" s="54">
        <v>8915.9359999999997</v>
      </c>
      <c r="H431" s="54">
        <v>133273.66800000001</v>
      </c>
      <c r="I431" s="62">
        <v>133273.66800000001</v>
      </c>
      <c r="J431" s="54">
        <f t="shared" ref="J431:J436" si="460">F431/D431*1000</f>
        <v>-14166.073459715639</v>
      </c>
      <c r="K431" s="54">
        <f t="shared" ref="K431:K436" si="461">F431/E431*1000</f>
        <v>-7773.8400520156038</v>
      </c>
      <c r="L431" s="54">
        <f t="shared" si="458"/>
        <v>336942.18957345968</v>
      </c>
      <c r="M431" s="54">
        <f t="shared" si="459"/>
        <v>184901.95578673601</v>
      </c>
      <c r="N431" s="87">
        <v>0</v>
      </c>
    </row>
    <row r="432" spans="2:15" ht="13.5" customHeight="1" x14ac:dyDescent="0.2">
      <c r="B432" s="51">
        <v>2010</v>
      </c>
      <c r="C432" s="52" t="s">
        <v>136</v>
      </c>
      <c r="D432" s="55">
        <v>400</v>
      </c>
      <c r="E432" s="55">
        <v>703</v>
      </c>
      <c r="F432" s="54">
        <v>-1295.3610000000001</v>
      </c>
      <c r="G432" s="54">
        <v>7615.3689999999997</v>
      </c>
      <c r="H432" s="54">
        <v>133273.66800000001</v>
      </c>
      <c r="I432" s="54">
        <v>133278.87400000001</v>
      </c>
      <c r="J432" s="54">
        <f t="shared" si="460"/>
        <v>-3238.4025000000001</v>
      </c>
      <c r="K432" s="54">
        <f t="shared" si="461"/>
        <v>-1842.6187766714083</v>
      </c>
      <c r="L432" s="54">
        <f t="shared" si="458"/>
        <v>352235.60750000004</v>
      </c>
      <c r="M432" s="54">
        <f t="shared" si="459"/>
        <v>200418.55334281654</v>
      </c>
      <c r="N432" s="87">
        <v>0</v>
      </c>
    </row>
    <row r="433" spans="2:15" ht="13.5" customHeight="1" x14ac:dyDescent="0.2">
      <c r="B433" s="30">
        <v>2011</v>
      </c>
      <c r="C433" s="30" t="s">
        <v>15</v>
      </c>
      <c r="D433" s="56">
        <v>391</v>
      </c>
      <c r="E433" s="56">
        <v>675</v>
      </c>
      <c r="F433" s="46">
        <v>-18777.593000000001</v>
      </c>
      <c r="G433" s="46">
        <v>637.77599999999995</v>
      </c>
      <c r="H433" s="46">
        <v>133278.87400000001</v>
      </c>
      <c r="I433" s="58">
        <v>121478.874</v>
      </c>
      <c r="J433" s="54">
        <f t="shared" si="460"/>
        <v>-48024.534526854222</v>
      </c>
      <c r="K433" s="54">
        <f t="shared" si="461"/>
        <v>-27818.656296296296</v>
      </c>
      <c r="L433" s="46">
        <f t="shared" si="458"/>
        <v>312318.79795396415</v>
      </c>
      <c r="M433" s="46">
        <f t="shared" si="459"/>
        <v>180913.55555555553</v>
      </c>
      <c r="N433" s="116">
        <v>0</v>
      </c>
    </row>
    <row r="434" spans="2:15" ht="13.5" customHeight="1" x14ac:dyDescent="0.2">
      <c r="B434" s="30">
        <v>2012</v>
      </c>
      <c r="C434" s="30" t="s">
        <v>16</v>
      </c>
      <c r="D434" s="56">
        <v>383</v>
      </c>
      <c r="E434" s="56">
        <v>634</v>
      </c>
      <c r="F434" s="46">
        <v>5449.8490000000002</v>
      </c>
      <c r="G434" s="46">
        <v>5761.5969999999998</v>
      </c>
      <c r="H434" s="58">
        <v>121478.874</v>
      </c>
      <c r="I434" s="58">
        <v>121804.902</v>
      </c>
      <c r="J434" s="54">
        <f t="shared" si="460"/>
        <v>14229.370757180157</v>
      </c>
      <c r="K434" s="54">
        <f t="shared" si="461"/>
        <v>8595.9763406940074</v>
      </c>
      <c r="L434" s="46">
        <f t="shared" si="458"/>
        <v>333071.79895561357</v>
      </c>
      <c r="M434" s="46">
        <f t="shared" si="459"/>
        <v>201208.98895899052</v>
      </c>
      <c r="N434" s="116">
        <v>0</v>
      </c>
    </row>
    <row r="435" spans="2:15" ht="13.5" customHeight="1" x14ac:dyDescent="0.2">
      <c r="B435" s="30">
        <v>2013</v>
      </c>
      <c r="C435" s="30" t="s">
        <v>0</v>
      </c>
      <c r="D435" s="56">
        <v>373</v>
      </c>
      <c r="E435" s="56">
        <v>616</v>
      </c>
      <c r="F435" s="46">
        <v>630.55999999999995</v>
      </c>
      <c r="G435" s="46">
        <v>6084.5360000000001</v>
      </c>
      <c r="H435" s="58">
        <v>121804.902</v>
      </c>
      <c r="I435" s="46">
        <v>122112.523</v>
      </c>
      <c r="J435" s="54">
        <f t="shared" si="460"/>
        <v>1690.5093833780161</v>
      </c>
      <c r="K435" s="54">
        <f t="shared" si="461"/>
        <v>1023.6363636363635</v>
      </c>
      <c r="L435" s="46">
        <f t="shared" si="458"/>
        <v>343691.84718498663</v>
      </c>
      <c r="M435" s="46">
        <f t="shared" si="459"/>
        <v>208112.10876623378</v>
      </c>
      <c r="N435" s="116">
        <v>0</v>
      </c>
    </row>
    <row r="436" spans="2:15" x14ac:dyDescent="0.2">
      <c r="B436" s="30">
        <v>2014</v>
      </c>
      <c r="C436" s="30" t="s">
        <v>222</v>
      </c>
      <c r="D436" s="30">
        <v>366</v>
      </c>
      <c r="E436" s="30">
        <v>597</v>
      </c>
      <c r="F436" s="46">
        <v>-22486.557000000001</v>
      </c>
      <c r="G436" s="46">
        <v>383.70699999999999</v>
      </c>
      <c r="H436" s="46">
        <v>122112.523</v>
      </c>
      <c r="I436" s="46">
        <v>105326.795</v>
      </c>
      <c r="J436" s="54">
        <f t="shared" si="460"/>
        <v>-61438.680327868853</v>
      </c>
      <c r="K436" s="54">
        <f t="shared" si="461"/>
        <v>-37665.924623115578</v>
      </c>
      <c r="L436" s="46">
        <f t="shared" si="458"/>
        <v>288826.50819672132</v>
      </c>
      <c r="M436" s="46">
        <f t="shared" si="459"/>
        <v>177069.51758793968</v>
      </c>
      <c r="N436" s="116">
        <v>0</v>
      </c>
    </row>
    <row r="437" spans="2:15" x14ac:dyDescent="0.2">
      <c r="B437" s="30">
        <v>2015</v>
      </c>
      <c r="C437" s="30" t="s">
        <v>266</v>
      </c>
      <c r="D437" s="72">
        <v>354</v>
      </c>
      <c r="E437" s="72">
        <v>569</v>
      </c>
      <c r="F437" s="91">
        <v>6558.8819999999996</v>
      </c>
      <c r="G437" s="58">
        <v>6620.625</v>
      </c>
      <c r="H437" s="58">
        <v>105326.795</v>
      </c>
      <c r="I437" s="58">
        <v>105648.75900000001</v>
      </c>
      <c r="J437" s="54">
        <f t="shared" ref="J437:J441" si="462">F437/D437*1000</f>
        <v>18527.915254237287</v>
      </c>
      <c r="K437" s="54">
        <f t="shared" ref="K437:K441" si="463">F437/E437*1000</f>
        <v>11527.03339191564</v>
      </c>
      <c r="L437" s="54">
        <f t="shared" ref="L437:L441" si="464">(G437+I437)/D437*1000</f>
        <v>317145.15254237287</v>
      </c>
      <c r="M437" s="54">
        <f t="shared" ref="M437:M441" si="465">(G437+I437)/E437*1000</f>
        <v>197309.98945518452</v>
      </c>
      <c r="N437" s="88">
        <v>0</v>
      </c>
    </row>
    <row r="438" spans="2:15" x14ac:dyDescent="0.2">
      <c r="B438" s="30">
        <v>2016</v>
      </c>
      <c r="C438" s="30" t="s">
        <v>276</v>
      </c>
      <c r="D438" s="72">
        <v>329</v>
      </c>
      <c r="E438" s="72">
        <v>532</v>
      </c>
      <c r="F438" s="91">
        <v>-30277.648000000001</v>
      </c>
      <c r="G438" s="58">
        <v>1074.633</v>
      </c>
      <c r="H438" s="58">
        <v>105648.75900000001</v>
      </c>
      <c r="I438" s="58">
        <v>81991.736000000004</v>
      </c>
      <c r="J438" s="54">
        <f t="shared" si="462"/>
        <v>-92029.32522796352</v>
      </c>
      <c r="K438" s="54">
        <f t="shared" si="463"/>
        <v>-56912.87218045113</v>
      </c>
      <c r="L438" s="54">
        <f t="shared" si="464"/>
        <v>252481.36474164136</v>
      </c>
      <c r="M438" s="54">
        <f t="shared" si="465"/>
        <v>156139.79135338345</v>
      </c>
      <c r="N438" s="88">
        <v>0</v>
      </c>
    </row>
    <row r="439" spans="2:15" x14ac:dyDescent="0.2">
      <c r="B439" s="30">
        <v>2017</v>
      </c>
      <c r="C439" s="30" t="s">
        <v>285</v>
      </c>
      <c r="D439" s="56">
        <v>308</v>
      </c>
      <c r="E439" s="56">
        <v>480</v>
      </c>
      <c r="F439" s="91">
        <v>4523</v>
      </c>
      <c r="G439" s="58">
        <v>5462</v>
      </c>
      <c r="H439" s="58">
        <v>80917</v>
      </c>
      <c r="I439" s="46">
        <v>81052</v>
      </c>
      <c r="J439" s="54">
        <f t="shared" si="462"/>
        <v>14685.064935064935</v>
      </c>
      <c r="K439" s="54">
        <f t="shared" si="463"/>
        <v>9422.9166666666679</v>
      </c>
      <c r="L439" s="54">
        <f t="shared" si="464"/>
        <v>280889.61038961035</v>
      </c>
      <c r="M439" s="54">
        <f t="shared" si="465"/>
        <v>180237.5</v>
      </c>
      <c r="N439" s="88">
        <v>0</v>
      </c>
    </row>
    <row r="440" spans="2:15" x14ac:dyDescent="0.2">
      <c r="B440" s="30">
        <v>2018</v>
      </c>
      <c r="C440" s="30" t="s">
        <v>288</v>
      </c>
      <c r="D440" s="72">
        <v>298</v>
      </c>
      <c r="E440" s="72">
        <v>462</v>
      </c>
      <c r="F440" s="91">
        <v>-4859</v>
      </c>
      <c r="G440" s="58">
        <v>488</v>
      </c>
      <c r="H440" s="58">
        <v>81052</v>
      </c>
      <c r="I440" s="46">
        <v>81166</v>
      </c>
      <c r="J440" s="54">
        <f t="shared" si="462"/>
        <v>-16305.36912751678</v>
      </c>
      <c r="K440" s="54">
        <f t="shared" si="463"/>
        <v>-10517.316017316018</v>
      </c>
      <c r="L440" s="54">
        <f t="shared" si="464"/>
        <v>274006.71140939597</v>
      </c>
      <c r="M440" s="54">
        <f t="shared" si="465"/>
        <v>176740.25974025973</v>
      </c>
      <c r="N440" s="88">
        <v>0</v>
      </c>
      <c r="O440" t="s">
        <v>303</v>
      </c>
    </row>
    <row r="441" spans="2:15" x14ac:dyDescent="0.2">
      <c r="B441" s="30">
        <v>2019</v>
      </c>
      <c r="C441" s="30" t="s">
        <v>327</v>
      </c>
      <c r="D441" s="30">
        <v>293</v>
      </c>
      <c r="E441" s="30">
        <v>454</v>
      </c>
      <c r="F441" s="91">
        <v>13.78</v>
      </c>
      <c r="G441" s="58">
        <v>412.64</v>
      </c>
      <c r="H441" s="58">
        <v>81166.37</v>
      </c>
      <c r="I441" s="46">
        <v>81255.731</v>
      </c>
      <c r="J441" s="54">
        <f t="shared" si="462"/>
        <v>47.030716723549482</v>
      </c>
      <c r="K441" s="54">
        <f t="shared" si="463"/>
        <v>30.352422907488982</v>
      </c>
      <c r="L441" s="54">
        <f t="shared" si="464"/>
        <v>278731.64163822524</v>
      </c>
      <c r="M441" s="54">
        <f t="shared" si="465"/>
        <v>179886.27973568282</v>
      </c>
      <c r="N441" s="88">
        <v>0</v>
      </c>
    </row>
    <row r="442" spans="2:15" x14ac:dyDescent="0.2">
      <c r="B442" s="30">
        <v>2020</v>
      </c>
      <c r="C442" s="30" t="s">
        <v>332</v>
      </c>
      <c r="D442" s="72">
        <v>292</v>
      </c>
      <c r="E442" s="72">
        <v>434</v>
      </c>
      <c r="F442" s="91">
        <v>4962.5010000000002</v>
      </c>
      <c r="G442" s="58">
        <v>5348.6559999999999</v>
      </c>
      <c r="H442" s="58">
        <v>81255.731</v>
      </c>
      <c r="I442" s="46">
        <v>81282.216</v>
      </c>
      <c r="J442" s="54">
        <f t="shared" ref="J442" si="466">F442/D442*1000</f>
        <v>16994.866438356166</v>
      </c>
      <c r="K442" s="54">
        <f t="shared" ref="K442" si="467">F442/E442*1000</f>
        <v>11434.33410138249</v>
      </c>
      <c r="L442" s="54">
        <f t="shared" ref="L442" si="468">(G442+I442)/D442*1000</f>
        <v>296681.0684931507</v>
      </c>
      <c r="M442" s="54">
        <f t="shared" ref="M442" si="469">(G442+I442)/E442*1000</f>
        <v>199610.30414746545</v>
      </c>
      <c r="N442" s="88">
        <v>0</v>
      </c>
    </row>
    <row r="443" spans="2:15" x14ac:dyDescent="0.2">
      <c r="B443" s="30">
        <v>2021</v>
      </c>
      <c r="C443" s="30" t="s">
        <v>498</v>
      </c>
      <c r="D443" s="30">
        <v>295</v>
      </c>
      <c r="E443" s="30">
        <v>434</v>
      </c>
      <c r="F443" s="91">
        <v>-6212.701</v>
      </c>
      <c r="G443" s="58">
        <v>3824.5819999999999</v>
      </c>
      <c r="H443" s="58">
        <v>81282.216</v>
      </c>
      <c r="I443" s="46">
        <v>76593.589000000007</v>
      </c>
      <c r="J443" s="54">
        <f t="shared" ref="J443" si="470">F443/D443*1000</f>
        <v>-21060.003389830508</v>
      </c>
      <c r="K443" s="54">
        <f t="shared" ref="K443" si="471">F443/E443*1000</f>
        <v>-14314.97926267281</v>
      </c>
      <c r="L443" s="54">
        <f t="shared" ref="L443" si="472">(G443+I443)/D443*1000</f>
        <v>272603.96949152544</v>
      </c>
      <c r="M443" s="54">
        <f t="shared" ref="M443" si="473">(G443+I443)/E443*1000</f>
        <v>185295.32488479262</v>
      </c>
      <c r="N443" s="88">
        <v>0</v>
      </c>
    </row>
    <row r="444" spans="2:15" x14ac:dyDescent="0.2">
      <c r="F444" s="3"/>
      <c r="G444" s="3"/>
      <c r="H444" s="3"/>
      <c r="I444" s="3"/>
      <c r="J444" s="3"/>
      <c r="K444" s="3"/>
      <c r="L444" s="3"/>
      <c r="M444" s="3"/>
      <c r="N444" s="115"/>
    </row>
    <row r="445" spans="2:15" x14ac:dyDescent="0.2">
      <c r="B445" s="147" t="s">
        <v>250</v>
      </c>
      <c r="C445" s="63"/>
      <c r="D445" s="63"/>
      <c r="E445" s="63"/>
      <c r="F445" s="176" t="s">
        <v>262</v>
      </c>
      <c r="G445" s="180"/>
      <c r="H445" s="180"/>
      <c r="I445" s="177"/>
      <c r="J445" s="176" t="s">
        <v>263</v>
      </c>
      <c r="K445" s="180"/>
      <c r="L445" s="180"/>
      <c r="M445" s="177"/>
      <c r="N445" s="112" t="s">
        <v>261</v>
      </c>
    </row>
    <row r="446" spans="2:15" ht="39.6" x14ac:dyDescent="0.2">
      <c r="B446" s="178" t="s">
        <v>17</v>
      </c>
      <c r="C446" s="178"/>
      <c r="D446" s="50" t="s">
        <v>3</v>
      </c>
      <c r="E446" s="50" t="s">
        <v>2</v>
      </c>
      <c r="F446" s="50" t="s">
        <v>225</v>
      </c>
      <c r="G446" s="50" t="s">
        <v>211</v>
      </c>
      <c r="H446" s="50" t="s">
        <v>232</v>
      </c>
      <c r="I446" s="50" t="s">
        <v>233</v>
      </c>
      <c r="J446" s="50" t="s">
        <v>259</v>
      </c>
      <c r="K446" s="50" t="s">
        <v>260</v>
      </c>
      <c r="L446" s="50" t="s">
        <v>11</v>
      </c>
      <c r="M446" s="50" t="s">
        <v>10</v>
      </c>
      <c r="N446" s="86" t="s">
        <v>227</v>
      </c>
    </row>
    <row r="447" spans="2:15" x14ac:dyDescent="0.2">
      <c r="B447" s="51">
        <v>2008</v>
      </c>
      <c r="C447" s="52" t="s">
        <v>134</v>
      </c>
      <c r="D447" s="53">
        <v>1153</v>
      </c>
      <c r="E447" s="53">
        <v>2189</v>
      </c>
      <c r="F447" s="46">
        <v>-22894.026000000002</v>
      </c>
      <c r="G447" s="54">
        <v>18964.893</v>
      </c>
      <c r="H447" s="14">
        <v>74057.792000000001</v>
      </c>
      <c r="I447" s="54">
        <v>51545.356</v>
      </c>
      <c r="J447" s="54">
        <f>F447/D447*1000</f>
        <v>-19856.050303555941</v>
      </c>
      <c r="K447" s="54">
        <f>F447/E447*1000</f>
        <v>-10458.668798538145</v>
      </c>
      <c r="L447" s="54">
        <f t="shared" ref="L447:L453" si="474">(G447+I447)/D447*1000</f>
        <v>61153.728534258458</v>
      </c>
      <c r="M447" s="54">
        <f t="shared" ref="M447:M453" si="475">(G447+I447)/E447*1000</f>
        <v>32211.169026952946</v>
      </c>
      <c r="N447" s="117">
        <v>0</v>
      </c>
    </row>
    <row r="448" spans="2:15" ht="13.5" customHeight="1" x14ac:dyDescent="0.2">
      <c r="B448" s="51">
        <v>2009</v>
      </c>
      <c r="C448" s="52" t="s">
        <v>135</v>
      </c>
      <c r="D448" s="55">
        <v>1157</v>
      </c>
      <c r="E448" s="55">
        <v>2174</v>
      </c>
      <c r="F448" s="54">
        <v>-6119.2209999999995</v>
      </c>
      <c r="G448" s="54">
        <v>12791.200999999999</v>
      </c>
      <c r="H448" s="54">
        <v>51545.356</v>
      </c>
      <c r="I448" s="62">
        <v>51599.826999999997</v>
      </c>
      <c r="J448" s="54">
        <f t="shared" ref="J448:J453" si="476">F448/D448*1000</f>
        <v>-5288.8686257562658</v>
      </c>
      <c r="K448" s="54">
        <f t="shared" ref="K448:K453" si="477">F448/E448*1000</f>
        <v>-2814.7290708371661</v>
      </c>
      <c r="L448" s="54">
        <f t="shared" si="474"/>
        <v>55653.438202247191</v>
      </c>
      <c r="M448" s="54">
        <f t="shared" si="475"/>
        <v>29618.688132474701</v>
      </c>
      <c r="N448" s="117">
        <v>4338.2430000000004</v>
      </c>
    </row>
    <row r="449" spans="2:15" ht="13.5" customHeight="1" x14ac:dyDescent="0.2">
      <c r="B449" s="51">
        <v>2010</v>
      </c>
      <c r="C449" s="52" t="s">
        <v>136</v>
      </c>
      <c r="D449" s="55">
        <v>1119</v>
      </c>
      <c r="E449" s="55">
        <v>2128</v>
      </c>
      <c r="F449" s="54">
        <v>18199.04</v>
      </c>
      <c r="G449" s="54">
        <v>30964.645</v>
      </c>
      <c r="H449" s="54">
        <v>51599.826999999997</v>
      </c>
      <c r="I449" s="54">
        <v>51625.423000000003</v>
      </c>
      <c r="J449" s="54">
        <f t="shared" si="476"/>
        <v>16263.66398570152</v>
      </c>
      <c r="K449" s="54">
        <f t="shared" si="477"/>
        <v>8552.1804511278187</v>
      </c>
      <c r="L449" s="54">
        <f t="shared" si="474"/>
        <v>73807.031277926726</v>
      </c>
      <c r="M449" s="54">
        <f t="shared" si="475"/>
        <v>38811.12218045113</v>
      </c>
      <c r="N449" s="117">
        <v>4401.6729999999998</v>
      </c>
    </row>
    <row r="450" spans="2:15" ht="13.5" customHeight="1" x14ac:dyDescent="0.2">
      <c r="B450" s="30">
        <v>2011</v>
      </c>
      <c r="C450" s="30" t="s">
        <v>15</v>
      </c>
      <c r="D450" s="56">
        <v>1125</v>
      </c>
      <c r="E450" s="56">
        <v>2105</v>
      </c>
      <c r="F450" s="46">
        <v>85846.971000000005</v>
      </c>
      <c r="G450" s="46">
        <v>16793.226999999999</v>
      </c>
      <c r="H450" s="46">
        <v>51625.423000000003</v>
      </c>
      <c r="I450" s="91">
        <v>151643.81200000001</v>
      </c>
      <c r="J450" s="54">
        <f t="shared" si="476"/>
        <v>76308.418666666665</v>
      </c>
      <c r="K450" s="54">
        <f t="shared" si="477"/>
        <v>40782.409026128269</v>
      </c>
      <c r="L450" s="46">
        <f t="shared" si="474"/>
        <v>149721.81244444443</v>
      </c>
      <c r="M450" s="46">
        <f t="shared" si="475"/>
        <v>80017.595724465544</v>
      </c>
      <c r="N450" s="118">
        <v>108429</v>
      </c>
    </row>
    <row r="451" spans="2:15" ht="13.5" customHeight="1" x14ac:dyDescent="0.2">
      <c r="B451" s="30">
        <v>2012</v>
      </c>
      <c r="C451" s="30" t="s">
        <v>16</v>
      </c>
      <c r="D451" s="56">
        <v>1153</v>
      </c>
      <c r="E451" s="56">
        <v>2118</v>
      </c>
      <c r="F451" s="46">
        <v>-8290.83</v>
      </c>
      <c r="G451" s="46">
        <v>8470.4969999999994</v>
      </c>
      <c r="H451" s="58">
        <v>151643.81200000001</v>
      </c>
      <c r="I451" s="58">
        <v>151675.712</v>
      </c>
      <c r="J451" s="54">
        <f t="shared" si="476"/>
        <v>-7190.6591500433651</v>
      </c>
      <c r="K451" s="54">
        <f t="shared" si="477"/>
        <v>-3914.4617563739375</v>
      </c>
      <c r="L451" s="46">
        <f t="shared" si="474"/>
        <v>138895.23764093671</v>
      </c>
      <c r="M451" s="46">
        <f t="shared" si="475"/>
        <v>75611.99669499528</v>
      </c>
      <c r="N451" s="118">
        <v>4175</v>
      </c>
    </row>
    <row r="452" spans="2:15" ht="13.5" customHeight="1" x14ac:dyDescent="0.2">
      <c r="B452" s="30">
        <v>2013</v>
      </c>
      <c r="C452" s="30" t="s">
        <v>0</v>
      </c>
      <c r="D452" s="56">
        <v>1131</v>
      </c>
      <c r="E452" s="56">
        <v>2057</v>
      </c>
      <c r="F452" s="46">
        <v>27935.111000000001</v>
      </c>
      <c r="G452" s="46">
        <v>36347.688999999998</v>
      </c>
      <c r="H452" s="58">
        <v>151675.712</v>
      </c>
      <c r="I452" s="46">
        <v>151733.63099999999</v>
      </c>
      <c r="J452" s="54">
        <f t="shared" si="476"/>
        <v>24699.479221927497</v>
      </c>
      <c r="K452" s="54">
        <f t="shared" si="477"/>
        <v>13580.510938259602</v>
      </c>
      <c r="L452" s="46">
        <f t="shared" si="474"/>
        <v>166296.48099027408</v>
      </c>
      <c r="M452" s="46">
        <f t="shared" si="475"/>
        <v>91434.769081186198</v>
      </c>
      <c r="N452" s="118">
        <v>8530</v>
      </c>
    </row>
    <row r="453" spans="2:15" x14ac:dyDescent="0.2">
      <c r="B453" s="30">
        <v>2014</v>
      </c>
      <c r="C453" s="30" t="s">
        <v>222</v>
      </c>
      <c r="D453" s="56">
        <v>1094</v>
      </c>
      <c r="E453" s="56">
        <v>1973</v>
      </c>
      <c r="F453" s="46">
        <v>40692.370999999999</v>
      </c>
      <c r="G453" s="46">
        <v>77013.445000000007</v>
      </c>
      <c r="H453" s="46">
        <v>151733.63099999999</v>
      </c>
      <c r="I453" s="46">
        <v>151760.24600000001</v>
      </c>
      <c r="J453" s="54">
        <f t="shared" si="476"/>
        <v>37195.951553930528</v>
      </c>
      <c r="K453" s="54">
        <f t="shared" si="477"/>
        <v>20624.617840851497</v>
      </c>
      <c r="L453" s="46">
        <f t="shared" si="474"/>
        <v>209116.71937842781</v>
      </c>
      <c r="M453" s="46">
        <f t="shared" si="475"/>
        <v>115952.20020273696</v>
      </c>
      <c r="N453" s="118">
        <v>4500</v>
      </c>
    </row>
    <row r="454" spans="2:15" x14ac:dyDescent="0.2">
      <c r="B454" s="30">
        <v>2015</v>
      </c>
      <c r="C454" s="30" t="s">
        <v>266</v>
      </c>
      <c r="D454" s="72">
        <v>1069</v>
      </c>
      <c r="E454" s="72">
        <v>1939</v>
      </c>
      <c r="F454" s="91">
        <v>-13988.844999999999</v>
      </c>
      <c r="G454" s="58">
        <v>62986.667999999998</v>
      </c>
      <c r="H454" s="58">
        <v>151760.24600000001</v>
      </c>
      <c r="I454" s="58">
        <v>151798.17800000001</v>
      </c>
      <c r="J454" s="54">
        <f t="shared" ref="J454:J458" si="478">F454/D454*1000</f>
        <v>-13085.916744621141</v>
      </c>
      <c r="K454" s="54">
        <f t="shared" ref="K454:K458" si="479">F454/E454*1000</f>
        <v>-7214.463641052088</v>
      </c>
      <c r="L454" s="54">
        <f t="shared" ref="L454:L458" si="480">(G454+I454)/D454*1000</f>
        <v>200921.27782974744</v>
      </c>
      <c r="M454" s="54">
        <f t="shared" ref="M454:M458" si="481">(G454+I454)/E454*1000</f>
        <v>110770.93656523983</v>
      </c>
      <c r="N454" s="88">
        <v>4500</v>
      </c>
    </row>
    <row r="455" spans="2:15" x14ac:dyDescent="0.2">
      <c r="B455" s="30">
        <v>2016</v>
      </c>
      <c r="C455" s="30" t="s">
        <v>276</v>
      </c>
      <c r="D455" s="72">
        <v>1070</v>
      </c>
      <c r="E455" s="72">
        <v>1882</v>
      </c>
      <c r="F455" s="91">
        <v>-13770.225</v>
      </c>
      <c r="G455" s="58">
        <v>49189.807000000001</v>
      </c>
      <c r="H455" s="58">
        <v>151798.17800000001</v>
      </c>
      <c r="I455" s="58">
        <v>151824.81400000001</v>
      </c>
      <c r="J455" s="54">
        <f t="shared" si="478"/>
        <v>-12869.369158878506</v>
      </c>
      <c r="K455" s="54">
        <f t="shared" si="479"/>
        <v>-7316.8039319872478</v>
      </c>
      <c r="L455" s="54">
        <f t="shared" si="480"/>
        <v>187864.13177570095</v>
      </c>
      <c r="M455" s="54">
        <f t="shared" si="481"/>
        <v>106809.04410201914</v>
      </c>
      <c r="N455" s="88">
        <v>4500</v>
      </c>
    </row>
    <row r="456" spans="2:15" x14ac:dyDescent="0.2">
      <c r="B456" s="30">
        <v>2017</v>
      </c>
      <c r="C456" s="30" t="s">
        <v>285</v>
      </c>
      <c r="D456" s="56">
        <v>1046</v>
      </c>
      <c r="E456" s="56">
        <v>1788</v>
      </c>
      <c r="F456" s="91">
        <v>3002</v>
      </c>
      <c r="G456" s="58">
        <v>27176</v>
      </c>
      <c r="H456" s="58">
        <v>151825</v>
      </c>
      <c r="I456" s="46">
        <v>176840</v>
      </c>
      <c r="J456" s="54">
        <f t="shared" si="478"/>
        <v>2869.9808795411086</v>
      </c>
      <c r="K456" s="54">
        <f t="shared" si="479"/>
        <v>1678.9709172259509</v>
      </c>
      <c r="L456" s="54">
        <f t="shared" si="480"/>
        <v>195043.97705544933</v>
      </c>
      <c r="M456" s="54">
        <f t="shared" si="481"/>
        <v>114102.90827740492</v>
      </c>
      <c r="N456" s="88">
        <v>4500</v>
      </c>
    </row>
    <row r="457" spans="2:15" x14ac:dyDescent="0.2">
      <c r="B457" s="30">
        <v>2018</v>
      </c>
      <c r="C457" s="30" t="s">
        <v>288</v>
      </c>
      <c r="D457" s="72">
        <v>1012</v>
      </c>
      <c r="E457" s="72">
        <v>1732</v>
      </c>
      <c r="F457" s="91">
        <v>33444</v>
      </c>
      <c r="G457" s="58">
        <v>60603</v>
      </c>
      <c r="H457" s="58">
        <v>176840</v>
      </c>
      <c r="I457" s="46">
        <v>176857</v>
      </c>
      <c r="J457" s="54">
        <f t="shared" si="478"/>
        <v>33047.430830039521</v>
      </c>
      <c r="K457" s="54">
        <f t="shared" si="479"/>
        <v>19309.4688221709</v>
      </c>
      <c r="L457" s="54">
        <f t="shared" si="480"/>
        <v>234644.26877470355</v>
      </c>
      <c r="M457" s="54">
        <f t="shared" si="481"/>
        <v>137101.61662817551</v>
      </c>
      <c r="N457" s="88">
        <v>4500</v>
      </c>
      <c r="O457" t="s">
        <v>304</v>
      </c>
    </row>
    <row r="458" spans="2:15" x14ac:dyDescent="0.2">
      <c r="B458" s="30">
        <v>2019</v>
      </c>
      <c r="C458" s="30" t="s">
        <v>327</v>
      </c>
      <c r="D458" s="153">
        <v>1003</v>
      </c>
      <c r="E458" s="153">
        <v>1685</v>
      </c>
      <c r="F458" s="91">
        <v>31549.005000000001</v>
      </c>
      <c r="G458" s="58">
        <v>62152.606</v>
      </c>
      <c r="H458" s="58">
        <v>176857.69200000001</v>
      </c>
      <c r="I458" s="46">
        <v>206857.69200000001</v>
      </c>
      <c r="J458" s="54">
        <f t="shared" si="478"/>
        <v>31454.641076769694</v>
      </c>
      <c r="K458" s="54">
        <f t="shared" si="479"/>
        <v>18723.445103857568</v>
      </c>
      <c r="L458" s="54">
        <f t="shared" si="480"/>
        <v>268205.68095712858</v>
      </c>
      <c r="M458" s="54">
        <f t="shared" si="481"/>
        <v>159650.02848664692</v>
      </c>
      <c r="N458" s="88">
        <v>4500</v>
      </c>
    </row>
    <row r="459" spans="2:15" x14ac:dyDescent="0.2">
      <c r="B459" s="30">
        <v>2020</v>
      </c>
      <c r="C459" s="30" t="s">
        <v>332</v>
      </c>
      <c r="D459" s="72">
        <v>986</v>
      </c>
      <c r="E459" s="72">
        <v>1567</v>
      </c>
      <c r="F459" s="91">
        <v>30122.222000000002</v>
      </c>
      <c r="G459" s="58">
        <v>62260.178999999996</v>
      </c>
      <c r="H459" s="58">
        <v>206857.69200000001</v>
      </c>
      <c r="I459" s="46">
        <v>236872.34099999999</v>
      </c>
      <c r="J459" s="54">
        <f t="shared" ref="J459" si="482">F459/D459*1000</f>
        <v>30549.920892494931</v>
      </c>
      <c r="K459" s="54">
        <f t="shared" ref="K459" si="483">F459/E459*1000</f>
        <v>19222.860242501596</v>
      </c>
      <c r="L459" s="54">
        <f t="shared" ref="L459" si="484">(G459+I459)/D459*1000</f>
        <v>303379.83772819466</v>
      </c>
      <c r="M459" s="54">
        <f t="shared" ref="M459" si="485">(G459+I459)/E459*1000</f>
        <v>190895.03509891508</v>
      </c>
      <c r="N459" s="88">
        <v>13500</v>
      </c>
    </row>
    <row r="460" spans="2:15" x14ac:dyDescent="0.2">
      <c r="B460" s="30">
        <v>2021</v>
      </c>
      <c r="C460" s="30" t="s">
        <v>498</v>
      </c>
      <c r="D460" s="30">
        <v>954</v>
      </c>
      <c r="E460" s="30">
        <v>1567</v>
      </c>
      <c r="F460" s="91">
        <v>4698.6779999999999</v>
      </c>
      <c r="G460" s="58">
        <v>34954.120000000003</v>
      </c>
      <c r="H460" s="58">
        <v>236872.34099999999</v>
      </c>
      <c r="I460" s="46">
        <v>268877.07799999998</v>
      </c>
      <c r="J460" s="54">
        <f t="shared" ref="J460" si="486">F460/D460*1000</f>
        <v>4925.2389937106918</v>
      </c>
      <c r="K460" s="54">
        <f t="shared" ref="K460" si="487">F460/E460*1000</f>
        <v>2998.5181876196552</v>
      </c>
      <c r="L460" s="54">
        <f t="shared" ref="L460" si="488">(G460+I460)/D460*1000</f>
        <v>318481.33962264151</v>
      </c>
      <c r="M460" s="54">
        <f t="shared" ref="M460" si="489">(G460+I460)/E460*1000</f>
        <v>193893.55328653476</v>
      </c>
      <c r="N460" s="88">
        <v>0</v>
      </c>
    </row>
    <row r="461" spans="2:15" x14ac:dyDescent="0.2">
      <c r="F461" s="3"/>
      <c r="G461" s="3"/>
      <c r="H461" s="3"/>
      <c r="I461" s="3"/>
      <c r="J461" s="3"/>
      <c r="K461" s="3"/>
      <c r="L461" s="3"/>
      <c r="M461" s="3"/>
      <c r="N461" s="115"/>
    </row>
    <row r="462" spans="2:15" x14ac:dyDescent="0.2">
      <c r="B462" s="147" t="s">
        <v>251</v>
      </c>
      <c r="C462" s="63"/>
      <c r="D462" s="63"/>
      <c r="E462" s="63"/>
      <c r="F462" s="176" t="s">
        <v>262</v>
      </c>
      <c r="G462" s="180"/>
      <c r="H462" s="180"/>
      <c r="I462" s="177"/>
      <c r="J462" s="176" t="s">
        <v>263</v>
      </c>
      <c r="K462" s="180"/>
      <c r="L462" s="180"/>
      <c r="M462" s="177"/>
      <c r="N462" s="112" t="s">
        <v>261</v>
      </c>
    </row>
    <row r="463" spans="2:15" ht="39.6" x14ac:dyDescent="0.2">
      <c r="B463" s="178" t="s">
        <v>17</v>
      </c>
      <c r="C463" s="178"/>
      <c r="D463" s="50" t="s">
        <v>3</v>
      </c>
      <c r="E463" s="50" t="s">
        <v>2</v>
      </c>
      <c r="F463" s="50" t="s">
        <v>225</v>
      </c>
      <c r="G463" s="50" t="s">
        <v>211</v>
      </c>
      <c r="H463" s="50" t="s">
        <v>232</v>
      </c>
      <c r="I463" s="50" t="s">
        <v>233</v>
      </c>
      <c r="J463" s="50" t="s">
        <v>259</v>
      </c>
      <c r="K463" s="50" t="s">
        <v>260</v>
      </c>
      <c r="L463" s="50" t="s">
        <v>11</v>
      </c>
      <c r="M463" s="50" t="s">
        <v>10</v>
      </c>
      <c r="N463" s="86" t="s">
        <v>227</v>
      </c>
    </row>
    <row r="464" spans="2:15" x14ac:dyDescent="0.2">
      <c r="B464" s="51">
        <v>2008</v>
      </c>
      <c r="C464" s="52" t="s">
        <v>134</v>
      </c>
      <c r="D464" s="53">
        <v>901</v>
      </c>
      <c r="E464" s="61">
        <v>1777</v>
      </c>
      <c r="F464" s="46">
        <v>2357.09</v>
      </c>
      <c r="G464" s="54">
        <v>33148.9</v>
      </c>
      <c r="H464" s="54">
        <v>72273.164000000004</v>
      </c>
      <c r="I464" s="54">
        <v>43131.650999999998</v>
      </c>
      <c r="J464" s="54">
        <f>F464/D464*1000</f>
        <v>2616.0821309655939</v>
      </c>
      <c r="K464" s="54">
        <f>F464/E464*1000</f>
        <v>1326.443444006753</v>
      </c>
      <c r="L464" s="54">
        <f t="shared" ref="L464:L470" si="490">(G464+I464)/D464*1000</f>
        <v>84662.098779134292</v>
      </c>
      <c r="M464" s="54">
        <f t="shared" ref="M464:M470" si="491">(G464+I464)/E464*1000</f>
        <v>42926.590320765332</v>
      </c>
      <c r="N464" s="117">
        <v>0</v>
      </c>
    </row>
    <row r="465" spans="2:15" ht="13.5" customHeight="1" x14ac:dyDescent="0.2">
      <c r="B465" s="51">
        <v>2009</v>
      </c>
      <c r="C465" s="52" t="s">
        <v>135</v>
      </c>
      <c r="D465" s="55">
        <v>916</v>
      </c>
      <c r="E465" s="82">
        <v>1807</v>
      </c>
      <c r="F465" s="54">
        <v>-20220.635999999999</v>
      </c>
      <c r="G465" s="54">
        <v>48929.474999999999</v>
      </c>
      <c r="H465" s="54">
        <v>43131.650999999998</v>
      </c>
      <c r="I465" s="62">
        <v>7130.44</v>
      </c>
      <c r="J465" s="54">
        <f t="shared" ref="J465:J470" si="492">F465/D465*1000</f>
        <v>-22074.930131004367</v>
      </c>
      <c r="K465" s="54">
        <f t="shared" ref="K465:K470" si="493">F465/E465*1000</f>
        <v>-11190.169341449917</v>
      </c>
      <c r="L465" s="54">
        <f t="shared" si="490"/>
        <v>61200.780567685593</v>
      </c>
      <c r="M465" s="54">
        <f t="shared" si="491"/>
        <v>31023.749308245711</v>
      </c>
      <c r="N465" s="117">
        <v>0</v>
      </c>
    </row>
    <row r="466" spans="2:15" ht="13.5" customHeight="1" x14ac:dyDescent="0.2">
      <c r="B466" s="51">
        <v>2010</v>
      </c>
      <c r="C466" s="52" t="s">
        <v>136</v>
      </c>
      <c r="D466" s="55">
        <v>948</v>
      </c>
      <c r="E466" s="82">
        <v>1845</v>
      </c>
      <c r="F466" s="54">
        <v>1546.415</v>
      </c>
      <c r="G466" s="54">
        <v>57606.33</v>
      </c>
      <c r="H466" s="54">
        <v>7130.44</v>
      </c>
      <c r="I466" s="54">
        <v>0</v>
      </c>
      <c r="J466" s="54">
        <f t="shared" si="492"/>
        <v>1631.2394514767932</v>
      </c>
      <c r="K466" s="54">
        <f t="shared" si="493"/>
        <v>838.16531165311642</v>
      </c>
      <c r="L466" s="54">
        <f t="shared" si="490"/>
        <v>60766.170886075954</v>
      </c>
      <c r="M466" s="54">
        <f t="shared" si="491"/>
        <v>31222.943089430897</v>
      </c>
      <c r="N466" s="117">
        <v>25000</v>
      </c>
    </row>
    <row r="467" spans="2:15" ht="13.5" customHeight="1" x14ac:dyDescent="0.2">
      <c r="B467" s="30">
        <v>2011</v>
      </c>
      <c r="C467" s="30" t="s">
        <v>15</v>
      </c>
      <c r="D467" s="56">
        <v>962</v>
      </c>
      <c r="E467" s="61">
        <v>1838</v>
      </c>
      <c r="F467" s="46">
        <v>-13441.968000000001</v>
      </c>
      <c r="G467" s="46">
        <v>44164.358</v>
      </c>
      <c r="H467" s="46">
        <v>0</v>
      </c>
      <c r="I467" s="58">
        <v>0</v>
      </c>
      <c r="J467" s="54">
        <f t="shared" si="492"/>
        <v>-13972.93970893971</v>
      </c>
      <c r="K467" s="54">
        <f t="shared" si="493"/>
        <v>-7313.3667029379767</v>
      </c>
      <c r="L467" s="46">
        <f t="shared" si="490"/>
        <v>45908.896049896051</v>
      </c>
      <c r="M467" s="46">
        <f t="shared" si="491"/>
        <v>24028.486398258978</v>
      </c>
      <c r="N467" s="118">
        <v>0</v>
      </c>
    </row>
    <row r="468" spans="2:15" ht="13.5" customHeight="1" x14ac:dyDescent="0.2">
      <c r="B468" s="30">
        <v>2012</v>
      </c>
      <c r="C468" s="30" t="s">
        <v>16</v>
      </c>
      <c r="D468" s="56">
        <v>936</v>
      </c>
      <c r="E468" s="61">
        <v>1788</v>
      </c>
      <c r="F468" s="46">
        <v>-61902.54</v>
      </c>
      <c r="G468" s="46">
        <v>-17738.182000000001</v>
      </c>
      <c r="H468" s="58">
        <v>0</v>
      </c>
      <c r="I468" s="58">
        <v>0</v>
      </c>
      <c r="J468" s="54">
        <f t="shared" si="492"/>
        <v>-66135.192307692312</v>
      </c>
      <c r="K468" s="54">
        <f t="shared" si="493"/>
        <v>-34621.107382550334</v>
      </c>
      <c r="L468" s="46">
        <f t="shared" si="490"/>
        <v>-18951.049145299145</v>
      </c>
      <c r="M468" s="46">
        <f t="shared" si="491"/>
        <v>-9920.6834451901577</v>
      </c>
      <c r="N468" s="118">
        <v>921</v>
      </c>
    </row>
    <row r="469" spans="2:15" ht="13.5" customHeight="1" x14ac:dyDescent="0.2">
      <c r="B469" s="30">
        <v>2013</v>
      </c>
      <c r="C469" s="30" t="s">
        <v>0</v>
      </c>
      <c r="D469" s="56">
        <v>941</v>
      </c>
      <c r="E469" s="61">
        <v>1762</v>
      </c>
      <c r="F469" s="46">
        <v>6422.0169999999998</v>
      </c>
      <c r="G469" s="46">
        <v>-11316.165000000001</v>
      </c>
      <c r="H469" s="58">
        <v>0</v>
      </c>
      <c r="I469" s="46">
        <v>0</v>
      </c>
      <c r="J469" s="54">
        <f t="shared" si="492"/>
        <v>6824.6726886291181</v>
      </c>
      <c r="K469" s="54">
        <f t="shared" si="493"/>
        <v>3644.731555051078</v>
      </c>
      <c r="L469" s="46">
        <f t="shared" si="490"/>
        <v>-12025.68012752391</v>
      </c>
      <c r="M469" s="46">
        <f t="shared" si="491"/>
        <v>-6422.3410896708292</v>
      </c>
      <c r="N469" s="118">
        <v>2080</v>
      </c>
    </row>
    <row r="470" spans="2:15" x14ac:dyDescent="0.2">
      <c r="B470" s="30">
        <v>2014</v>
      </c>
      <c r="C470" s="30" t="s">
        <v>222</v>
      </c>
      <c r="D470" s="30">
        <v>945</v>
      </c>
      <c r="E470" s="61">
        <v>1744</v>
      </c>
      <c r="F470" s="46">
        <v>-14899.450999999999</v>
      </c>
      <c r="G470" s="46">
        <v>-26215.616000000002</v>
      </c>
      <c r="H470" s="46">
        <v>0</v>
      </c>
      <c r="I470" s="46">
        <v>0</v>
      </c>
      <c r="J470" s="54">
        <f t="shared" si="492"/>
        <v>-15766.614814814813</v>
      </c>
      <c r="K470" s="54">
        <f t="shared" si="493"/>
        <v>-8543.2631880733952</v>
      </c>
      <c r="L470" s="46">
        <f t="shared" si="490"/>
        <v>-27741.392592592594</v>
      </c>
      <c r="M470" s="46">
        <f t="shared" si="491"/>
        <v>-15031.889908256882</v>
      </c>
      <c r="N470" s="118">
        <v>3990</v>
      </c>
    </row>
    <row r="471" spans="2:15" x14ac:dyDescent="0.2">
      <c r="B471" s="30">
        <v>2015</v>
      </c>
      <c r="C471" s="30" t="s">
        <v>266</v>
      </c>
      <c r="D471" s="72">
        <v>943</v>
      </c>
      <c r="E471" s="72">
        <v>1704</v>
      </c>
      <c r="F471" s="91">
        <v>-35197.22</v>
      </c>
      <c r="G471" s="58">
        <v>-61412.836000000003</v>
      </c>
      <c r="H471" s="58">
        <v>0</v>
      </c>
      <c r="I471" s="58">
        <v>0</v>
      </c>
      <c r="J471" s="54">
        <f t="shared" ref="J471:J475" si="494">F471/D471*1000</f>
        <v>-37324.7295864263</v>
      </c>
      <c r="K471" s="54">
        <f t="shared" ref="K471:K475" si="495">F471/E471*1000</f>
        <v>-20655.645539906105</v>
      </c>
      <c r="L471" s="54">
        <f t="shared" ref="L471:L475" si="496">(G471+I471)/D471*1000</f>
        <v>-65124.958642629907</v>
      </c>
      <c r="M471" s="54">
        <f t="shared" ref="M471:M475" si="497">(G471+I471)/E471*1000</f>
        <v>-36040.396713615024</v>
      </c>
      <c r="N471" s="88">
        <v>3374.2710000000002</v>
      </c>
    </row>
    <row r="472" spans="2:15" x14ac:dyDescent="0.2">
      <c r="B472" s="30">
        <v>2016</v>
      </c>
      <c r="C472" s="30" t="s">
        <v>276</v>
      </c>
      <c r="D472" s="72">
        <v>932</v>
      </c>
      <c r="E472" s="72">
        <v>1677</v>
      </c>
      <c r="F472" s="91">
        <v>11544.644</v>
      </c>
      <c r="G472" s="58">
        <v>-49868.192000000003</v>
      </c>
      <c r="H472" s="58">
        <v>0</v>
      </c>
      <c r="I472" s="58">
        <v>0</v>
      </c>
      <c r="J472" s="54">
        <f t="shared" si="494"/>
        <v>12386.957081545064</v>
      </c>
      <c r="K472" s="54">
        <f t="shared" si="495"/>
        <v>6884.1049493142518</v>
      </c>
      <c r="L472" s="54">
        <f t="shared" si="496"/>
        <v>-53506.643776824036</v>
      </c>
      <c r="M472" s="128">
        <f t="shared" si="497"/>
        <v>-29736.548598688136</v>
      </c>
      <c r="N472" s="148">
        <v>4163</v>
      </c>
    </row>
    <row r="473" spans="2:15" x14ac:dyDescent="0.2">
      <c r="B473" s="30">
        <v>2017</v>
      </c>
      <c r="C473" s="30" t="s">
        <v>285</v>
      </c>
      <c r="D473" s="56">
        <v>917</v>
      </c>
      <c r="E473" s="56">
        <v>1620</v>
      </c>
      <c r="F473" s="91">
        <v>10865</v>
      </c>
      <c r="G473" s="58">
        <v>-39003</v>
      </c>
      <c r="H473" s="58">
        <v>0</v>
      </c>
      <c r="I473" s="46">
        <v>0</v>
      </c>
      <c r="J473" s="54">
        <f t="shared" si="494"/>
        <v>11848.418756815703</v>
      </c>
      <c r="K473" s="54">
        <f t="shared" si="495"/>
        <v>6706.7901234567908</v>
      </c>
      <c r="L473" s="54">
        <f t="shared" si="496"/>
        <v>-42533.260632497273</v>
      </c>
      <c r="M473" s="54">
        <f t="shared" si="497"/>
        <v>-24075.925925925927</v>
      </c>
      <c r="N473" s="88">
        <v>4531</v>
      </c>
    </row>
    <row r="474" spans="2:15" x14ac:dyDescent="0.2">
      <c r="B474" s="30">
        <v>2018</v>
      </c>
      <c r="C474" s="30" t="s">
        <v>288</v>
      </c>
      <c r="D474" s="72">
        <v>897</v>
      </c>
      <c r="E474" s="72">
        <v>1559</v>
      </c>
      <c r="F474" s="91">
        <v>6824</v>
      </c>
      <c r="G474" s="58">
        <v>-32178</v>
      </c>
      <c r="H474" s="58">
        <v>0</v>
      </c>
      <c r="I474" s="46">
        <v>0</v>
      </c>
      <c r="J474" s="54">
        <f t="shared" si="494"/>
        <v>7607.5808249721294</v>
      </c>
      <c r="K474" s="54">
        <f t="shared" si="495"/>
        <v>4377.1648492623481</v>
      </c>
      <c r="L474" s="54">
        <f t="shared" si="496"/>
        <v>-35872.909698996657</v>
      </c>
      <c r="M474" s="54">
        <f t="shared" si="497"/>
        <v>-20640.153944836435</v>
      </c>
      <c r="N474" s="88">
        <v>1494</v>
      </c>
      <c r="O474" t="s">
        <v>305</v>
      </c>
    </row>
    <row r="475" spans="2:15" x14ac:dyDescent="0.2">
      <c r="B475" s="30">
        <v>2019</v>
      </c>
      <c r="C475" s="30" t="s">
        <v>327</v>
      </c>
      <c r="D475" s="153">
        <v>887</v>
      </c>
      <c r="E475" s="153">
        <v>1547</v>
      </c>
      <c r="F475" s="91">
        <v>11471.941999999999</v>
      </c>
      <c r="G475" s="58">
        <v>-20706.816999999999</v>
      </c>
      <c r="H475" s="58">
        <v>0</v>
      </c>
      <c r="I475" s="4">
        <v>0</v>
      </c>
      <c r="J475" s="54">
        <f t="shared" si="494"/>
        <v>12933.418263810596</v>
      </c>
      <c r="K475" s="54">
        <f t="shared" si="495"/>
        <v>7415.6056884292166</v>
      </c>
      <c r="L475" s="54">
        <f t="shared" si="496"/>
        <v>-23344.776775648254</v>
      </c>
      <c r="M475" s="54">
        <f t="shared" si="497"/>
        <v>-13385.143503555268</v>
      </c>
      <c r="N475" s="88">
        <v>5241</v>
      </c>
    </row>
    <row r="476" spans="2:15" x14ac:dyDescent="0.2">
      <c r="B476" s="30">
        <v>2020</v>
      </c>
      <c r="C476" s="30" t="s">
        <v>332</v>
      </c>
      <c r="D476" s="72">
        <v>881</v>
      </c>
      <c r="E476" s="72">
        <v>1482</v>
      </c>
      <c r="F476" s="91">
        <v>20534.617999999999</v>
      </c>
      <c r="G476" s="58">
        <v>-172.19900000000001</v>
      </c>
      <c r="H476" s="58">
        <v>0</v>
      </c>
      <c r="I476" s="46">
        <v>0</v>
      </c>
      <c r="J476" s="54">
        <f t="shared" ref="J476" si="498">F476/D476*1000</f>
        <v>23308.306469920542</v>
      </c>
      <c r="K476" s="54">
        <f t="shared" ref="K476" si="499">F476/E476*1000</f>
        <v>13856.017543859649</v>
      </c>
      <c r="L476" s="54">
        <f t="shared" ref="L476" si="500">(G476+I476)/D476*1000</f>
        <v>-195.45856980703746</v>
      </c>
      <c r="M476" s="54">
        <f t="shared" ref="M476" si="501">(G476+I476)/E476*1000</f>
        <v>-116.19365721997302</v>
      </c>
      <c r="N476" s="88">
        <v>3908.4810000000002</v>
      </c>
    </row>
    <row r="477" spans="2:15" x14ac:dyDescent="0.2">
      <c r="B477" s="30">
        <v>2021</v>
      </c>
      <c r="C477" s="30" t="s">
        <v>498</v>
      </c>
      <c r="D477" s="30">
        <v>866</v>
      </c>
      <c r="E477" s="30">
        <v>1482</v>
      </c>
      <c r="F477" s="91">
        <v>27617.777999999998</v>
      </c>
      <c r="G477" s="58">
        <v>27445.579000000002</v>
      </c>
      <c r="H477" s="58">
        <v>0</v>
      </c>
      <c r="I477" s="46">
        <v>0</v>
      </c>
      <c r="J477" s="54">
        <f t="shared" ref="J477" si="502">F477/D477*1000</f>
        <v>31891.198614318702</v>
      </c>
      <c r="K477" s="54">
        <f t="shared" ref="K477" si="503">F477/E477*1000</f>
        <v>18635.477732793523</v>
      </c>
      <c r="L477" s="54">
        <f t="shared" ref="L477" si="504">(G477+I477)/D477*1000</f>
        <v>31692.354503464205</v>
      </c>
      <c r="M477" s="54">
        <f t="shared" ref="M477" si="505">(G477+I477)/E477*1000</f>
        <v>18519.284075573552</v>
      </c>
      <c r="N477" s="88">
        <v>4079.71</v>
      </c>
    </row>
    <row r="478" spans="2:15" x14ac:dyDescent="0.2">
      <c r="B478" s="63"/>
      <c r="C478" s="63"/>
      <c r="D478" s="149"/>
      <c r="E478" s="149"/>
      <c r="I478" s="150"/>
      <c r="J478" s="128"/>
      <c r="K478" s="151"/>
      <c r="L478" s="151"/>
      <c r="M478" s="152"/>
      <c r="N478" s="88"/>
    </row>
    <row r="479" spans="2:15" x14ac:dyDescent="0.2">
      <c r="B479" s="147" t="s">
        <v>252</v>
      </c>
      <c r="C479" s="63"/>
      <c r="D479" s="63"/>
      <c r="E479" s="63"/>
      <c r="F479" s="176" t="s">
        <v>262</v>
      </c>
      <c r="G479" s="180"/>
      <c r="H479" s="180"/>
      <c r="I479" s="177"/>
      <c r="J479" s="176" t="s">
        <v>263</v>
      </c>
      <c r="K479" s="180"/>
      <c r="L479" s="180"/>
      <c r="M479" s="177"/>
      <c r="N479" s="112" t="s">
        <v>261</v>
      </c>
    </row>
    <row r="480" spans="2:15" ht="39.6" x14ac:dyDescent="0.2">
      <c r="B480" s="178" t="s">
        <v>17</v>
      </c>
      <c r="C480" s="178"/>
      <c r="D480" s="50" t="s">
        <v>3</v>
      </c>
      <c r="E480" s="50" t="s">
        <v>2</v>
      </c>
      <c r="F480" s="50" t="s">
        <v>225</v>
      </c>
      <c r="G480" s="50" t="s">
        <v>211</v>
      </c>
      <c r="H480" s="50" t="s">
        <v>232</v>
      </c>
      <c r="I480" s="50" t="s">
        <v>233</v>
      </c>
      <c r="J480" s="50" t="s">
        <v>259</v>
      </c>
      <c r="K480" s="50" t="s">
        <v>260</v>
      </c>
      <c r="L480" s="50" t="s">
        <v>11</v>
      </c>
      <c r="M480" s="50" t="s">
        <v>10</v>
      </c>
      <c r="N480" s="86" t="s">
        <v>227</v>
      </c>
    </row>
    <row r="481" spans="2:15" x14ac:dyDescent="0.2">
      <c r="B481" s="51">
        <v>2008</v>
      </c>
      <c r="C481" s="52" t="s">
        <v>134</v>
      </c>
      <c r="D481" s="53">
        <v>1707</v>
      </c>
      <c r="E481" s="53">
        <v>3350</v>
      </c>
      <c r="F481" s="46">
        <v>-60716.177000000003</v>
      </c>
      <c r="G481" s="54">
        <v>85365.728000000003</v>
      </c>
      <c r="H481" s="54">
        <v>361713.69799999997</v>
      </c>
      <c r="I481" s="54">
        <v>283061.02100000001</v>
      </c>
      <c r="J481" s="54">
        <f>F481/D481*1000</f>
        <v>-35568.937902753372</v>
      </c>
      <c r="K481" s="54">
        <f>F481/E481*1000</f>
        <v>-18124.231940298509</v>
      </c>
      <c r="L481" s="54">
        <f t="shared" ref="L481:L487" si="506">(G481+I481)/D481*1000</f>
        <v>215832.89338019918</v>
      </c>
      <c r="M481" s="54">
        <f t="shared" ref="M481:M487" si="507">(G481+I481)/E481*1000</f>
        <v>109978.13402985076</v>
      </c>
      <c r="N481" s="87">
        <v>0</v>
      </c>
    </row>
    <row r="482" spans="2:15" ht="13.5" customHeight="1" x14ac:dyDescent="0.2">
      <c r="B482" s="51">
        <v>2009</v>
      </c>
      <c r="C482" s="52" t="s">
        <v>135</v>
      </c>
      <c r="D482" s="55">
        <v>1670</v>
      </c>
      <c r="E482" s="55">
        <v>3247</v>
      </c>
      <c r="F482" s="54">
        <v>-36605.779000000002</v>
      </c>
      <c r="G482" s="54">
        <v>77912.86</v>
      </c>
      <c r="H482" s="54">
        <v>283061.02100000001</v>
      </c>
      <c r="I482" s="62">
        <v>253908.11</v>
      </c>
      <c r="J482" s="54">
        <f t="shared" ref="J482:J487" si="508">F482/D482*1000</f>
        <v>-21919.628143712576</v>
      </c>
      <c r="K482" s="54">
        <f t="shared" ref="K482:K487" si="509">F482/E482*1000</f>
        <v>-11273.723129042195</v>
      </c>
      <c r="L482" s="54">
        <f t="shared" si="506"/>
        <v>198695.19161676645</v>
      </c>
      <c r="M482" s="54">
        <f t="shared" si="507"/>
        <v>102193.09208500154</v>
      </c>
      <c r="N482" s="87">
        <v>0</v>
      </c>
    </row>
    <row r="483" spans="2:15" ht="13.5" customHeight="1" x14ac:dyDescent="0.2">
      <c r="B483" s="51">
        <v>2010</v>
      </c>
      <c r="C483" s="52" t="s">
        <v>136</v>
      </c>
      <c r="D483" s="55">
        <v>1655</v>
      </c>
      <c r="E483" s="55">
        <v>3159</v>
      </c>
      <c r="F483" s="54">
        <v>-16753.845000000001</v>
      </c>
      <c r="G483" s="54">
        <v>90338.455000000002</v>
      </c>
      <c r="H483" s="54">
        <v>253908.11</v>
      </c>
      <c r="I483" s="54">
        <v>224728.67</v>
      </c>
      <c r="J483" s="54">
        <f t="shared" si="508"/>
        <v>-10123.169184290031</v>
      </c>
      <c r="K483" s="54">
        <f t="shared" si="509"/>
        <v>-5303.5280151946818</v>
      </c>
      <c r="L483" s="54">
        <f t="shared" si="506"/>
        <v>190372.88519637461</v>
      </c>
      <c r="M483" s="54">
        <f t="shared" si="507"/>
        <v>99736.348528015194</v>
      </c>
      <c r="N483" s="87">
        <v>0</v>
      </c>
    </row>
    <row r="484" spans="2:15" ht="13.5" customHeight="1" x14ac:dyDescent="0.2">
      <c r="B484" s="30">
        <v>2011</v>
      </c>
      <c r="C484" s="30" t="s">
        <v>15</v>
      </c>
      <c r="D484" s="56">
        <v>1623</v>
      </c>
      <c r="E484" s="56">
        <v>3054</v>
      </c>
      <c r="F484" s="46">
        <v>-48197.266000000003</v>
      </c>
      <c r="G484" s="46">
        <v>71436.593999999997</v>
      </c>
      <c r="H484" s="46">
        <v>224728.67</v>
      </c>
      <c r="I484" s="58">
        <v>195433.26500000001</v>
      </c>
      <c r="J484" s="54">
        <f t="shared" si="508"/>
        <v>-29696.405422057916</v>
      </c>
      <c r="K484" s="54">
        <f t="shared" si="509"/>
        <v>-15781.685003274395</v>
      </c>
      <c r="L484" s="46">
        <f t="shared" si="506"/>
        <v>164429.98089956871</v>
      </c>
      <c r="M484" s="46">
        <f t="shared" si="507"/>
        <v>87383.712835625396</v>
      </c>
      <c r="N484" s="116">
        <v>0</v>
      </c>
    </row>
    <row r="485" spans="2:15" ht="13.5" customHeight="1" x14ac:dyDescent="0.2">
      <c r="B485" s="30">
        <v>2012</v>
      </c>
      <c r="C485" s="30" t="s">
        <v>16</v>
      </c>
      <c r="D485" s="56">
        <v>1573</v>
      </c>
      <c r="E485" s="56">
        <v>2899</v>
      </c>
      <c r="F485" s="46">
        <v>-25173.008000000002</v>
      </c>
      <c r="G485" s="46">
        <v>75739.535000000003</v>
      </c>
      <c r="H485" s="58">
        <v>195433.26500000001</v>
      </c>
      <c r="I485" s="58">
        <v>165957.31599999999</v>
      </c>
      <c r="J485" s="54">
        <f t="shared" si="508"/>
        <v>-16003.183725365545</v>
      </c>
      <c r="K485" s="54">
        <f t="shared" si="509"/>
        <v>-8683.3418420144881</v>
      </c>
      <c r="L485" s="46">
        <f t="shared" si="506"/>
        <v>153653.43356643355</v>
      </c>
      <c r="M485" s="46">
        <f t="shared" si="507"/>
        <v>83372.490858916863</v>
      </c>
      <c r="N485" s="116">
        <v>0</v>
      </c>
    </row>
    <row r="486" spans="2:15" ht="13.5" customHeight="1" x14ac:dyDescent="0.2">
      <c r="B486" s="30">
        <v>2013</v>
      </c>
      <c r="C486" s="30" t="s">
        <v>0</v>
      </c>
      <c r="D486" s="56">
        <v>1551</v>
      </c>
      <c r="E486" s="56">
        <v>2846</v>
      </c>
      <c r="F486" s="46">
        <v>-94763.816999999995</v>
      </c>
      <c r="G486" s="46">
        <v>40449.275999999998</v>
      </c>
      <c r="H486" s="58">
        <v>165957.31599999999</v>
      </c>
      <c r="I486" s="46">
        <v>106483.758</v>
      </c>
      <c r="J486" s="54">
        <f t="shared" si="508"/>
        <v>-61098.528046421663</v>
      </c>
      <c r="K486" s="54">
        <f t="shared" si="509"/>
        <v>-33297.195010541109</v>
      </c>
      <c r="L486" s="46">
        <f t="shared" si="506"/>
        <v>94734.386847195346</v>
      </c>
      <c r="M486" s="46">
        <f t="shared" si="507"/>
        <v>51627.910751932533</v>
      </c>
      <c r="N486" s="116">
        <v>0</v>
      </c>
    </row>
    <row r="487" spans="2:15" ht="13.5" customHeight="1" x14ac:dyDescent="0.2">
      <c r="B487" s="30">
        <v>2014</v>
      </c>
      <c r="C487" s="30" t="s">
        <v>222</v>
      </c>
      <c r="D487" s="61">
        <v>1499</v>
      </c>
      <c r="E487" s="61">
        <v>2713</v>
      </c>
      <c r="F487" s="46">
        <v>-74880.547000000006</v>
      </c>
      <c r="G487" s="46">
        <v>15254.213</v>
      </c>
      <c r="H487" s="46">
        <v>106483.758</v>
      </c>
      <c r="I487" s="46">
        <v>56798.273999999998</v>
      </c>
      <c r="J487" s="54">
        <f t="shared" si="508"/>
        <v>-49953.667111407609</v>
      </c>
      <c r="K487" s="54">
        <f t="shared" si="509"/>
        <v>-27600.643936601551</v>
      </c>
      <c r="L487" s="46">
        <f t="shared" si="506"/>
        <v>48067.036024016008</v>
      </c>
      <c r="M487" s="46">
        <f t="shared" si="507"/>
        <v>26558.23332104681</v>
      </c>
      <c r="N487" s="116">
        <v>0</v>
      </c>
    </row>
    <row r="488" spans="2:15" ht="13.5" customHeight="1" x14ac:dyDescent="0.2">
      <c r="B488" s="30">
        <v>2015</v>
      </c>
      <c r="C488" s="30" t="s">
        <v>266</v>
      </c>
      <c r="D488" s="108">
        <v>1456</v>
      </c>
      <c r="E488" s="108">
        <v>2620</v>
      </c>
      <c r="F488" s="91">
        <v>-50402.12</v>
      </c>
      <c r="G488" s="58">
        <v>19729.54</v>
      </c>
      <c r="H488" s="58">
        <v>56798.273999999998</v>
      </c>
      <c r="I488" s="58">
        <v>1920.827</v>
      </c>
      <c r="J488" s="54">
        <f t="shared" ref="J488:J492" si="510">F488/D488*1000</f>
        <v>-34616.840659340662</v>
      </c>
      <c r="K488" s="54">
        <f t="shared" ref="K488:K492" si="511">F488/E488*1000</f>
        <v>-19237.450381679391</v>
      </c>
      <c r="L488" s="54">
        <f t="shared" ref="L488:L492" si="512">(G488+I488)/D488*1000</f>
        <v>14869.757554945058</v>
      </c>
      <c r="M488" s="54">
        <f t="shared" ref="M488:M492" si="513">(G488+I488)/E488*1000</f>
        <v>8263.4988549618338</v>
      </c>
      <c r="N488" s="88">
        <v>0</v>
      </c>
    </row>
    <row r="489" spans="2:15" ht="13.5" customHeight="1" x14ac:dyDescent="0.2">
      <c r="B489" s="30">
        <v>2016</v>
      </c>
      <c r="C489" s="30" t="s">
        <v>276</v>
      </c>
      <c r="D489" s="108">
        <v>1416</v>
      </c>
      <c r="E489" s="108">
        <v>2465</v>
      </c>
      <c r="F489" s="91">
        <v>-24710.675999999999</v>
      </c>
      <c r="G489" s="58">
        <v>-3060.3090000000002</v>
      </c>
      <c r="H489" s="58">
        <v>1920.827</v>
      </c>
      <c r="I489" s="58">
        <v>0</v>
      </c>
      <c r="J489" s="54">
        <f t="shared" si="510"/>
        <v>-17451.042372881358</v>
      </c>
      <c r="K489" s="54">
        <f t="shared" si="511"/>
        <v>-10024.615010141988</v>
      </c>
      <c r="L489" s="54">
        <f t="shared" si="512"/>
        <v>-2161.2351694915255</v>
      </c>
      <c r="M489" s="54">
        <f t="shared" si="513"/>
        <v>-1241.5046653144018</v>
      </c>
      <c r="N489" s="88">
        <v>0</v>
      </c>
    </row>
    <row r="490" spans="2:15" ht="13.5" customHeight="1" x14ac:dyDescent="0.2">
      <c r="B490" s="30">
        <v>2017</v>
      </c>
      <c r="C490" s="30" t="s">
        <v>285</v>
      </c>
      <c r="D490" s="56">
        <v>1352</v>
      </c>
      <c r="E490" s="56">
        <v>2300</v>
      </c>
      <c r="F490" s="91">
        <v>7661</v>
      </c>
      <c r="G490" s="58">
        <v>4601</v>
      </c>
      <c r="H490" s="58">
        <v>0</v>
      </c>
      <c r="I490" s="46">
        <v>0</v>
      </c>
      <c r="J490" s="54">
        <f t="shared" si="510"/>
        <v>5666.4201183431951</v>
      </c>
      <c r="K490" s="54">
        <f t="shared" si="511"/>
        <v>3330.8695652173915</v>
      </c>
      <c r="L490" s="54">
        <f t="shared" si="512"/>
        <v>3403.1065088757396</v>
      </c>
      <c r="M490" s="54">
        <f t="shared" si="513"/>
        <v>2000.4347826086955</v>
      </c>
      <c r="N490" s="88">
        <v>0</v>
      </c>
    </row>
    <row r="491" spans="2:15" x14ac:dyDescent="0.2">
      <c r="B491" s="30">
        <v>2018</v>
      </c>
      <c r="C491" s="30" t="s">
        <v>288</v>
      </c>
      <c r="D491" s="72">
        <v>1329</v>
      </c>
      <c r="E491" s="72">
        <v>2197</v>
      </c>
      <c r="F491" s="91">
        <v>25932</v>
      </c>
      <c r="G491" s="58">
        <v>30533</v>
      </c>
      <c r="H491" s="58">
        <v>0</v>
      </c>
      <c r="I491" s="46">
        <v>0</v>
      </c>
      <c r="J491" s="54">
        <f t="shared" si="510"/>
        <v>19512.415349887131</v>
      </c>
      <c r="K491" s="54">
        <f t="shared" si="511"/>
        <v>11803.368229403732</v>
      </c>
      <c r="L491" s="54">
        <f t="shared" si="512"/>
        <v>22974.416854778028</v>
      </c>
      <c r="M491" s="54">
        <f t="shared" si="513"/>
        <v>13897.587619481112</v>
      </c>
      <c r="N491" s="88">
        <v>0</v>
      </c>
      <c r="O491" t="s">
        <v>306</v>
      </c>
    </row>
    <row r="492" spans="2:15" x14ac:dyDescent="0.2">
      <c r="B492" s="30">
        <v>2019</v>
      </c>
      <c r="C492" s="30" t="s">
        <v>327</v>
      </c>
      <c r="D492" s="153">
        <v>1275</v>
      </c>
      <c r="E492" s="153">
        <v>2102</v>
      </c>
      <c r="F492" s="91">
        <v>43505.326999999997</v>
      </c>
      <c r="G492" s="58">
        <v>74039</v>
      </c>
      <c r="H492" s="58">
        <v>0</v>
      </c>
      <c r="I492" s="46">
        <v>0</v>
      </c>
      <c r="J492" s="54">
        <f t="shared" si="510"/>
        <v>34121.825098039219</v>
      </c>
      <c r="K492" s="54">
        <f t="shared" si="511"/>
        <v>20697.11084681256</v>
      </c>
      <c r="L492" s="54">
        <f t="shared" si="512"/>
        <v>58069.803921568629</v>
      </c>
      <c r="M492" s="54">
        <f t="shared" si="513"/>
        <v>35223.120837297814</v>
      </c>
      <c r="N492" s="88">
        <v>0</v>
      </c>
    </row>
    <row r="493" spans="2:15" x14ac:dyDescent="0.2">
      <c r="B493" s="30">
        <v>2020</v>
      </c>
      <c r="C493" s="30" t="s">
        <v>332</v>
      </c>
      <c r="D493" s="72">
        <v>1254</v>
      </c>
      <c r="E493" s="72">
        <v>1953</v>
      </c>
      <c r="F493" s="91">
        <v>11654.078</v>
      </c>
      <c r="G493" s="58">
        <v>85693.077999999994</v>
      </c>
      <c r="H493" s="58">
        <v>0</v>
      </c>
      <c r="I493" s="46">
        <v>0</v>
      </c>
      <c r="J493" s="54">
        <f t="shared" ref="J493" si="514">F493/D493*1000</f>
        <v>9293.5231259968095</v>
      </c>
      <c r="K493" s="54">
        <f t="shared" ref="K493" si="515">F493/E493*1000</f>
        <v>5967.269841269841</v>
      </c>
      <c r="L493" s="54">
        <f t="shared" ref="L493" si="516">(G493+I493)/D493*1000</f>
        <v>68335.787878787873</v>
      </c>
      <c r="M493" s="54">
        <f t="shared" ref="M493" si="517">(G493+I493)/E493*1000</f>
        <v>43877.664106502816</v>
      </c>
      <c r="N493" s="88">
        <v>0</v>
      </c>
    </row>
    <row r="494" spans="2:15" x14ac:dyDescent="0.2">
      <c r="B494" s="30">
        <v>2021</v>
      </c>
      <c r="C494" s="30" t="s">
        <v>498</v>
      </c>
      <c r="D494" s="30">
        <v>1214</v>
      </c>
      <c r="E494" s="30">
        <v>1953</v>
      </c>
      <c r="F494" s="91">
        <v>16271.463</v>
      </c>
      <c r="G494" s="58">
        <v>101964.541</v>
      </c>
      <c r="H494" s="58">
        <v>0</v>
      </c>
      <c r="I494" s="46">
        <v>0</v>
      </c>
      <c r="J494" s="54">
        <f t="shared" ref="J494" si="518">F494/D494*1000</f>
        <v>13403.182042833609</v>
      </c>
      <c r="K494" s="54">
        <f t="shared" ref="K494" si="519">F494/E494*1000</f>
        <v>8331.5222734254985</v>
      </c>
      <c r="L494" s="54">
        <f t="shared" ref="L494" si="520">(G494+I494)/D494*1000</f>
        <v>83990.560955518944</v>
      </c>
      <c r="M494" s="54">
        <f t="shared" ref="M494" si="521">(G494+I494)/E494*1000</f>
        <v>52209.186379928309</v>
      </c>
      <c r="N494" s="88">
        <v>0</v>
      </c>
    </row>
    <row r="495" spans="2:15" ht="13.5" customHeight="1" x14ac:dyDescent="0.2">
      <c r="N495" s="115"/>
    </row>
    <row r="496" spans="2:15" ht="13.5" customHeight="1" x14ac:dyDescent="0.2">
      <c r="B496" s="147" t="s">
        <v>253</v>
      </c>
      <c r="C496" s="63"/>
      <c r="D496" s="63"/>
      <c r="E496" s="63"/>
      <c r="F496" s="176" t="s">
        <v>262</v>
      </c>
      <c r="G496" s="180"/>
      <c r="H496" s="180"/>
      <c r="I496" s="177"/>
      <c r="J496" s="176" t="s">
        <v>263</v>
      </c>
      <c r="K496" s="180"/>
      <c r="L496" s="180"/>
      <c r="M496" s="177"/>
      <c r="N496" s="112" t="s">
        <v>261</v>
      </c>
    </row>
    <row r="497" spans="2:15" ht="39.6" x14ac:dyDescent="0.2">
      <c r="B497" s="178" t="s">
        <v>17</v>
      </c>
      <c r="C497" s="178"/>
      <c r="D497" s="50" t="s">
        <v>3</v>
      </c>
      <c r="E497" s="50" t="s">
        <v>2</v>
      </c>
      <c r="F497" s="50" t="s">
        <v>225</v>
      </c>
      <c r="G497" s="50" t="s">
        <v>211</v>
      </c>
      <c r="H497" s="50" t="s">
        <v>232</v>
      </c>
      <c r="I497" s="50" t="s">
        <v>233</v>
      </c>
      <c r="J497" s="50" t="s">
        <v>259</v>
      </c>
      <c r="K497" s="50" t="s">
        <v>260</v>
      </c>
      <c r="L497" s="50" t="s">
        <v>11</v>
      </c>
      <c r="M497" s="50" t="s">
        <v>10</v>
      </c>
      <c r="N497" s="86" t="s">
        <v>227</v>
      </c>
    </row>
    <row r="498" spans="2:15" x14ac:dyDescent="0.2">
      <c r="B498" s="51">
        <v>2008</v>
      </c>
      <c r="C498" s="52" t="s">
        <v>134</v>
      </c>
      <c r="D498" s="53">
        <v>3054</v>
      </c>
      <c r="E498" s="53">
        <v>5945</v>
      </c>
      <c r="F498" s="46">
        <v>-6525.4840000000004</v>
      </c>
      <c r="G498" s="54">
        <v>420.87599999999998</v>
      </c>
      <c r="H498" s="54">
        <v>168842.82500000001</v>
      </c>
      <c r="I498" s="54">
        <v>161706.897</v>
      </c>
      <c r="J498" s="54">
        <f>F498/D498*1000</f>
        <v>-2136.7007203667322</v>
      </c>
      <c r="K498" s="54">
        <f>F498/E498*1000</f>
        <v>-1097.6423885618167</v>
      </c>
      <c r="L498" s="54">
        <f t="shared" ref="L498:L504" si="522">(G498+I498)/D498*1000</f>
        <v>53087.024557956771</v>
      </c>
      <c r="M498" s="54">
        <f t="shared" ref="M498:M504" si="523">(G498+I498)/E498*1000</f>
        <v>27271.282253994952</v>
      </c>
      <c r="N498" s="117">
        <v>0</v>
      </c>
    </row>
    <row r="499" spans="2:15" ht="13.5" customHeight="1" x14ac:dyDescent="0.2">
      <c r="B499" s="51">
        <v>2009</v>
      </c>
      <c r="C499" s="52" t="s">
        <v>135</v>
      </c>
      <c r="D499" s="55">
        <v>2974</v>
      </c>
      <c r="E499" s="55">
        <v>5749</v>
      </c>
      <c r="F499" s="54">
        <v>3031.3029999999999</v>
      </c>
      <c r="G499" s="54">
        <v>1156.0719999999999</v>
      </c>
      <c r="H499" s="54">
        <v>161706.897</v>
      </c>
      <c r="I499" s="62">
        <v>163353.16200000001</v>
      </c>
      <c r="J499" s="54">
        <f t="shared" ref="J499:J504" si="524">F499/D499*1000</f>
        <v>1019.2679892400806</v>
      </c>
      <c r="K499" s="54">
        <f t="shared" ref="K499:K504" si="525">F499/E499*1000</f>
        <v>527.27483040528784</v>
      </c>
      <c r="L499" s="54">
        <f t="shared" si="522"/>
        <v>55315.815063887021</v>
      </c>
      <c r="M499" s="54">
        <f t="shared" si="523"/>
        <v>28615.278135327884</v>
      </c>
      <c r="N499" s="117">
        <v>0</v>
      </c>
    </row>
    <row r="500" spans="2:15" ht="13.5" customHeight="1" x14ac:dyDescent="0.2">
      <c r="B500" s="51">
        <v>2010</v>
      </c>
      <c r="C500" s="52" t="s">
        <v>136</v>
      </c>
      <c r="D500" s="55">
        <v>2971</v>
      </c>
      <c r="E500" s="55">
        <v>5756</v>
      </c>
      <c r="F500" s="54">
        <v>-57931.593000000001</v>
      </c>
      <c r="G500" s="54">
        <v>819.21500000000003</v>
      </c>
      <c r="H500" s="54">
        <v>163353.16200000001</v>
      </c>
      <c r="I500" s="54">
        <v>104038.94500000001</v>
      </c>
      <c r="J500" s="54">
        <f t="shared" si="524"/>
        <v>-19499.021541568494</v>
      </c>
      <c r="K500" s="54">
        <f t="shared" si="525"/>
        <v>-10064.557505211953</v>
      </c>
      <c r="L500" s="54">
        <f t="shared" si="522"/>
        <v>35293.894311679571</v>
      </c>
      <c r="M500" s="54">
        <f t="shared" si="523"/>
        <v>18217.192494788047</v>
      </c>
      <c r="N500" s="117">
        <v>0</v>
      </c>
    </row>
    <row r="501" spans="2:15" ht="13.5" customHeight="1" x14ac:dyDescent="0.2">
      <c r="B501" s="30">
        <v>2011</v>
      </c>
      <c r="C501" s="30" t="s">
        <v>15</v>
      </c>
      <c r="D501" s="56">
        <v>2932</v>
      </c>
      <c r="E501" s="56">
        <v>5649</v>
      </c>
      <c r="F501" s="46">
        <v>-43910.868999999999</v>
      </c>
      <c r="G501" s="46">
        <v>384.32900000000001</v>
      </c>
      <c r="H501" s="46">
        <v>104038.94500000001</v>
      </c>
      <c r="I501" s="58">
        <v>58921.423000000003</v>
      </c>
      <c r="J501" s="54">
        <f t="shared" si="524"/>
        <v>-14976.421896316508</v>
      </c>
      <c r="K501" s="54">
        <f t="shared" si="525"/>
        <v>-7773.2110107983708</v>
      </c>
      <c r="L501" s="46">
        <f t="shared" si="522"/>
        <v>20227.064120054572</v>
      </c>
      <c r="M501" s="46">
        <f t="shared" si="523"/>
        <v>10498.45140732873</v>
      </c>
      <c r="N501" s="118">
        <v>0</v>
      </c>
    </row>
    <row r="502" spans="2:15" ht="13.5" customHeight="1" x14ac:dyDescent="0.2">
      <c r="B502" s="30">
        <v>2012</v>
      </c>
      <c r="C502" s="30" t="s">
        <v>16</v>
      </c>
      <c r="D502" s="56">
        <v>2888</v>
      </c>
      <c r="E502" s="56">
        <v>5508</v>
      </c>
      <c r="F502" s="46">
        <v>-56932.881999999998</v>
      </c>
      <c r="G502" s="46">
        <v>589.83600000000001</v>
      </c>
      <c r="H502" s="58">
        <v>58921.423000000003</v>
      </c>
      <c r="I502" s="58">
        <v>589.92200000000003</v>
      </c>
      <c r="J502" s="54">
        <f t="shared" si="524"/>
        <v>-19713.601800554017</v>
      </c>
      <c r="K502" s="54">
        <f t="shared" si="525"/>
        <v>-10336.39832970225</v>
      </c>
      <c r="L502" s="46">
        <f t="shared" si="522"/>
        <v>408.50346260387818</v>
      </c>
      <c r="M502" s="46">
        <f t="shared" si="523"/>
        <v>214.18990559186636</v>
      </c>
      <c r="N502" s="118">
        <v>6500</v>
      </c>
    </row>
    <row r="503" spans="2:15" ht="13.5" customHeight="1" x14ac:dyDescent="0.2">
      <c r="B503" s="30">
        <v>2013</v>
      </c>
      <c r="C503" s="30" t="s">
        <v>0</v>
      </c>
      <c r="D503" s="56">
        <v>2802</v>
      </c>
      <c r="E503" s="56">
        <v>5243</v>
      </c>
      <c r="F503" s="46">
        <v>1043.68</v>
      </c>
      <c r="G503" s="46">
        <v>596.90300000000002</v>
      </c>
      <c r="H503" s="58">
        <v>589.92200000000003</v>
      </c>
      <c r="I503" s="46">
        <v>4</v>
      </c>
      <c r="J503" s="54">
        <f t="shared" si="524"/>
        <v>372.47680228408279</v>
      </c>
      <c r="K503" s="54">
        <f t="shared" si="525"/>
        <v>199.06160595079155</v>
      </c>
      <c r="L503" s="46">
        <f t="shared" si="522"/>
        <v>214.45503211991434</v>
      </c>
      <c r="M503" s="46">
        <f t="shared" si="523"/>
        <v>114.61052832347893</v>
      </c>
      <c r="N503" s="118">
        <v>72500</v>
      </c>
    </row>
    <row r="504" spans="2:15" x14ac:dyDescent="0.2">
      <c r="B504" s="30">
        <v>2014</v>
      </c>
      <c r="C504" s="30" t="s">
        <v>222</v>
      </c>
      <c r="D504" s="56">
        <v>2713</v>
      </c>
      <c r="E504" s="56">
        <v>5022</v>
      </c>
      <c r="F504" s="46">
        <v>13480.842000000001</v>
      </c>
      <c r="G504" s="125">
        <v>11764.284</v>
      </c>
      <c r="H504" s="46">
        <v>4</v>
      </c>
      <c r="I504" s="46">
        <v>604.28800000000001</v>
      </c>
      <c r="J504" s="54">
        <f t="shared" si="524"/>
        <v>4968.9797272392188</v>
      </c>
      <c r="K504" s="54">
        <f t="shared" si="525"/>
        <v>2684.3572281959382</v>
      </c>
      <c r="L504" s="46">
        <f t="shared" si="522"/>
        <v>4559.0018429782531</v>
      </c>
      <c r="M504" s="46">
        <f t="shared" si="523"/>
        <v>2462.877737953007</v>
      </c>
      <c r="N504" s="118">
        <v>0</v>
      </c>
    </row>
    <row r="505" spans="2:15" x14ac:dyDescent="0.2">
      <c r="B505" s="30">
        <v>2015</v>
      </c>
      <c r="C505" s="30" t="s">
        <v>266</v>
      </c>
      <c r="D505" s="56">
        <v>2662</v>
      </c>
      <c r="E505" s="56">
        <v>4831</v>
      </c>
      <c r="F505" s="91">
        <v>5449.4080000000004</v>
      </c>
      <c r="G505" s="58">
        <v>4353.6109999999999</v>
      </c>
      <c r="H505" s="125">
        <v>12368.572</v>
      </c>
      <c r="I505" s="58">
        <v>16818.271000000001</v>
      </c>
      <c r="J505" s="54">
        <f t="shared" ref="J505:J509" si="526">F505/D505*1000</f>
        <v>2047.1104432757325</v>
      </c>
      <c r="K505" s="54">
        <f t="shared" ref="K505:K509" si="527">F505/E505*1000</f>
        <v>1128.0082798592425</v>
      </c>
      <c r="L505" s="54">
        <f t="shared" ref="L505:L509" si="528">(G505+I505)/D505*1000</f>
        <v>7953.3741547708496</v>
      </c>
      <c r="M505" s="54">
        <f t="shared" ref="M505:M509" si="529">(G505+I505)/E505*1000</f>
        <v>4382.505071413786</v>
      </c>
      <c r="N505" s="88">
        <v>0</v>
      </c>
    </row>
    <row r="506" spans="2:15" x14ac:dyDescent="0.2">
      <c r="B506" s="30">
        <v>2016</v>
      </c>
      <c r="C506" s="30" t="s">
        <v>276</v>
      </c>
      <c r="D506" s="56">
        <v>2572</v>
      </c>
      <c r="E506" s="56">
        <v>4557</v>
      </c>
      <c r="F506" s="91">
        <v>41997.953000000001</v>
      </c>
      <c r="G506" s="58">
        <v>40635.010999999999</v>
      </c>
      <c r="H506" s="125">
        <v>16818.271000000001</v>
      </c>
      <c r="I506" s="58">
        <v>57659.93</v>
      </c>
      <c r="J506" s="54">
        <f t="shared" si="526"/>
        <v>16328.908631415243</v>
      </c>
      <c r="K506" s="54">
        <f t="shared" si="527"/>
        <v>9216.1406627166998</v>
      </c>
      <c r="L506" s="54">
        <f t="shared" si="528"/>
        <v>38217.31765163297</v>
      </c>
      <c r="M506" s="54">
        <f t="shared" si="529"/>
        <v>21570.098968619703</v>
      </c>
      <c r="N506" s="88">
        <v>0</v>
      </c>
    </row>
    <row r="507" spans="2:15" x14ac:dyDescent="0.2">
      <c r="B507" s="30">
        <v>2017</v>
      </c>
      <c r="C507" s="30" t="s">
        <v>285</v>
      </c>
      <c r="D507" s="56">
        <v>2520</v>
      </c>
      <c r="E507" s="56">
        <v>4389</v>
      </c>
      <c r="F507" s="91">
        <v>118117</v>
      </c>
      <c r="G507" s="58">
        <v>116891</v>
      </c>
      <c r="H507" s="58">
        <v>57660</v>
      </c>
      <c r="I507" s="46">
        <v>175259</v>
      </c>
      <c r="J507" s="54">
        <f t="shared" si="526"/>
        <v>46871.825396825392</v>
      </c>
      <c r="K507" s="54">
        <f t="shared" si="527"/>
        <v>26912.052859421281</v>
      </c>
      <c r="L507" s="54">
        <f t="shared" si="528"/>
        <v>115932.53968253969</v>
      </c>
      <c r="M507" s="54">
        <f t="shared" si="529"/>
        <v>66564.137616769207</v>
      </c>
      <c r="N507" s="88">
        <v>0</v>
      </c>
    </row>
    <row r="508" spans="2:15" x14ac:dyDescent="0.2">
      <c r="B508" s="30">
        <v>2018</v>
      </c>
      <c r="C508" s="30" t="s">
        <v>288</v>
      </c>
      <c r="D508" s="72">
        <v>2448</v>
      </c>
      <c r="E508" s="72">
        <v>4142</v>
      </c>
      <c r="F508" s="91">
        <v>8218</v>
      </c>
      <c r="G508" s="58">
        <v>6697</v>
      </c>
      <c r="H508" s="58">
        <v>175259</v>
      </c>
      <c r="I508" s="46">
        <v>183374</v>
      </c>
      <c r="J508" s="54">
        <f t="shared" si="526"/>
        <v>3357.0261437908498</v>
      </c>
      <c r="K508" s="54">
        <f t="shared" si="527"/>
        <v>1984.0656687590536</v>
      </c>
      <c r="L508" s="54">
        <f t="shared" si="528"/>
        <v>77643.382352941175</v>
      </c>
      <c r="M508" s="54">
        <f t="shared" si="529"/>
        <v>45888.701110574599</v>
      </c>
      <c r="N508" s="88">
        <v>0</v>
      </c>
      <c r="O508" t="s">
        <v>307</v>
      </c>
    </row>
    <row r="509" spans="2:15" x14ac:dyDescent="0.2">
      <c r="B509" s="30">
        <v>2019</v>
      </c>
      <c r="C509" s="30" t="s">
        <v>327</v>
      </c>
      <c r="D509" s="153">
        <v>2437</v>
      </c>
      <c r="E509" s="153">
        <v>4105</v>
      </c>
      <c r="F509" s="91">
        <v>74692.983999999997</v>
      </c>
      <c r="G509" s="58">
        <v>72603.159</v>
      </c>
      <c r="H509" s="58">
        <v>183374.755</v>
      </c>
      <c r="I509" s="46">
        <v>258058.97899999999</v>
      </c>
      <c r="J509" s="54">
        <f t="shared" si="526"/>
        <v>30649.562576938857</v>
      </c>
      <c r="K509" s="54">
        <f t="shared" si="527"/>
        <v>18195.61120584653</v>
      </c>
      <c r="L509" s="54">
        <f t="shared" si="528"/>
        <v>135684.094378334</v>
      </c>
      <c r="M509" s="54">
        <f t="shared" si="529"/>
        <v>80551.068940316676</v>
      </c>
      <c r="N509" s="88">
        <v>0</v>
      </c>
    </row>
    <row r="510" spans="2:15" x14ac:dyDescent="0.2">
      <c r="B510" s="30">
        <v>2020</v>
      </c>
      <c r="C510" s="30" t="s">
        <v>332</v>
      </c>
      <c r="D510" s="72">
        <v>2483</v>
      </c>
      <c r="E510" s="72">
        <v>4036</v>
      </c>
      <c r="F510" s="91">
        <v>47764.074000000001</v>
      </c>
      <c r="G510" s="58">
        <v>45148.127999999997</v>
      </c>
      <c r="H510" s="58">
        <v>258058.97899999999</v>
      </c>
      <c r="I510" s="46">
        <v>305817.79599999997</v>
      </c>
      <c r="J510" s="54">
        <f t="shared" ref="J510" si="530">F510/D510*1000</f>
        <v>19236.437374144181</v>
      </c>
      <c r="K510" s="54">
        <f t="shared" ref="K510" si="531">F510/E510*1000</f>
        <v>11834.507928642219</v>
      </c>
      <c r="L510" s="54">
        <f t="shared" ref="L510" si="532">(G510+I510)/D510*1000</f>
        <v>141347.53282319775</v>
      </c>
      <c r="M510" s="54">
        <f t="shared" ref="M510" si="533">(G510+I510)/E510*1000</f>
        <v>86958.851337958375</v>
      </c>
      <c r="N510" s="88">
        <v>0</v>
      </c>
    </row>
    <row r="511" spans="2:15" x14ac:dyDescent="0.2">
      <c r="B511" s="30">
        <v>2021</v>
      </c>
      <c r="C511" s="30" t="s">
        <v>498</v>
      </c>
      <c r="D511" s="30">
        <v>2476</v>
      </c>
      <c r="E511" s="30">
        <v>4036</v>
      </c>
      <c r="F511" s="91">
        <v>35136.767999999996</v>
      </c>
      <c r="G511" s="58">
        <v>31826.819</v>
      </c>
      <c r="H511" s="58">
        <v>305817.79599999997</v>
      </c>
      <c r="I511" s="46">
        <v>330944.25</v>
      </c>
      <c r="J511" s="54">
        <f t="shared" ref="J511" si="534">F511/D511*1000</f>
        <v>14190.940226171242</v>
      </c>
      <c r="K511" s="54">
        <f t="shared" ref="K511" si="535">F511/E511*1000</f>
        <v>8705.8394449950447</v>
      </c>
      <c r="L511" s="54">
        <f t="shared" ref="L511" si="536">(G511+I511)/D511*1000</f>
        <v>146514.97132471731</v>
      </c>
      <c r="M511" s="54">
        <f t="shared" ref="M511" si="537">(G511+I511)/E511*1000</f>
        <v>89883.812933597626</v>
      </c>
      <c r="N511" s="88">
        <v>0</v>
      </c>
    </row>
    <row r="512" spans="2:15" x14ac:dyDescent="0.2">
      <c r="H512" s="155"/>
      <c r="N512" s="115"/>
    </row>
    <row r="513" spans="2:15" x14ac:dyDescent="0.2">
      <c r="B513" s="146" t="s">
        <v>254</v>
      </c>
      <c r="C513" s="63"/>
      <c r="D513" s="63"/>
      <c r="E513" s="63"/>
      <c r="F513" s="176" t="s">
        <v>262</v>
      </c>
      <c r="G513" s="180"/>
      <c r="H513" s="180"/>
      <c r="I513" s="177"/>
      <c r="J513" s="176" t="s">
        <v>263</v>
      </c>
      <c r="K513" s="180"/>
      <c r="L513" s="180"/>
      <c r="M513" s="177"/>
      <c r="N513" s="112" t="s">
        <v>261</v>
      </c>
    </row>
    <row r="514" spans="2:15" ht="39.6" x14ac:dyDescent="0.2">
      <c r="B514" s="178" t="s">
        <v>17</v>
      </c>
      <c r="C514" s="178"/>
      <c r="D514" s="50" t="s">
        <v>3</v>
      </c>
      <c r="E514" s="50" t="s">
        <v>2</v>
      </c>
      <c r="F514" s="50" t="s">
        <v>225</v>
      </c>
      <c r="G514" s="50" t="s">
        <v>211</v>
      </c>
      <c r="H514" s="50" t="s">
        <v>232</v>
      </c>
      <c r="I514" s="50" t="s">
        <v>233</v>
      </c>
      <c r="J514" s="50" t="s">
        <v>259</v>
      </c>
      <c r="K514" s="50" t="s">
        <v>260</v>
      </c>
      <c r="L514" s="50" t="s">
        <v>11</v>
      </c>
      <c r="M514" s="50" t="s">
        <v>10</v>
      </c>
      <c r="N514" s="86" t="s">
        <v>227</v>
      </c>
    </row>
    <row r="515" spans="2:15" x14ac:dyDescent="0.2">
      <c r="B515" s="51">
        <v>2008</v>
      </c>
      <c r="C515" s="52" t="s">
        <v>134</v>
      </c>
      <c r="D515" s="53">
        <v>1148</v>
      </c>
      <c r="E515" s="53">
        <v>2175</v>
      </c>
      <c r="F515" s="46">
        <v>40354.968999999997</v>
      </c>
      <c r="G515" s="54">
        <v>120421.27099999999</v>
      </c>
      <c r="H515" s="54">
        <v>749.56299999999999</v>
      </c>
      <c r="I515" s="54">
        <v>749.56299999999999</v>
      </c>
      <c r="J515" s="54">
        <f>F515/D515*1000</f>
        <v>35152.412020905918</v>
      </c>
      <c r="K515" s="54">
        <f>F515/E515*1000</f>
        <v>18554.008735632186</v>
      </c>
      <c r="L515" s="54">
        <f t="shared" ref="L515:L521" si="538">(G515+I515)/D515*1000</f>
        <v>105549.50696864112</v>
      </c>
      <c r="M515" s="54">
        <f t="shared" ref="M515:M521" si="539">(G515+I515)/E515*1000</f>
        <v>55710.728275862064</v>
      </c>
      <c r="N515" s="117">
        <v>0</v>
      </c>
    </row>
    <row r="516" spans="2:15" ht="13.5" customHeight="1" x14ac:dyDescent="0.2">
      <c r="B516" s="51">
        <v>2009</v>
      </c>
      <c r="C516" s="52" t="s">
        <v>135</v>
      </c>
      <c r="D516" s="55">
        <v>1084</v>
      </c>
      <c r="E516" s="55">
        <v>2038</v>
      </c>
      <c r="F516" s="54">
        <v>50268.663</v>
      </c>
      <c r="G516" s="54">
        <v>120687.318</v>
      </c>
      <c r="H516" s="54">
        <v>749.56299999999999</v>
      </c>
      <c r="I516" s="62">
        <v>50752.178999999996</v>
      </c>
      <c r="J516" s="54">
        <f t="shared" ref="J516:J521" si="540">F516/D516*1000</f>
        <v>46373.305350553506</v>
      </c>
      <c r="K516" s="54">
        <f t="shared" ref="K516:K521" si="541">F516/E516*1000</f>
        <v>24665.683513248281</v>
      </c>
      <c r="L516" s="54">
        <f t="shared" si="538"/>
        <v>158154.51752767526</v>
      </c>
      <c r="M516" s="54">
        <f t="shared" si="539"/>
        <v>84121.441118743867</v>
      </c>
      <c r="N516" s="117">
        <v>0</v>
      </c>
    </row>
    <row r="517" spans="2:15" ht="13.5" customHeight="1" x14ac:dyDescent="0.2">
      <c r="B517" s="51">
        <v>2010</v>
      </c>
      <c r="C517" s="52" t="s">
        <v>136</v>
      </c>
      <c r="D517" s="55">
        <v>1067</v>
      </c>
      <c r="E517" s="55">
        <v>1990</v>
      </c>
      <c r="F517" s="54">
        <v>-2105.8020000000001</v>
      </c>
      <c r="G517" s="54">
        <v>118329.723</v>
      </c>
      <c r="H517" s="54">
        <v>50752.178999999996</v>
      </c>
      <c r="I517" s="54">
        <v>51003.972000000002</v>
      </c>
      <c r="J517" s="54">
        <f t="shared" si="540"/>
        <v>-1973.5726335520151</v>
      </c>
      <c r="K517" s="54">
        <f t="shared" si="541"/>
        <v>-1058.191959798995</v>
      </c>
      <c r="L517" s="54">
        <f t="shared" si="538"/>
        <v>158700.74507966262</v>
      </c>
      <c r="M517" s="54">
        <f t="shared" si="539"/>
        <v>85092.309045226124</v>
      </c>
      <c r="N517" s="117">
        <v>0</v>
      </c>
    </row>
    <row r="518" spans="2:15" ht="13.5" customHeight="1" x14ac:dyDescent="0.2">
      <c r="B518" s="30">
        <v>2011</v>
      </c>
      <c r="C518" s="30" t="s">
        <v>15</v>
      </c>
      <c r="D518" s="56">
        <v>1043</v>
      </c>
      <c r="E518" s="56">
        <v>1938</v>
      </c>
      <c r="F518" s="46">
        <v>-8501.2849999999999</v>
      </c>
      <c r="G518" s="46">
        <v>109777.992</v>
      </c>
      <c r="H518" s="46">
        <v>51003.972000000002</v>
      </c>
      <c r="I518" s="58">
        <v>51054.417999999998</v>
      </c>
      <c r="J518" s="54">
        <f t="shared" si="540"/>
        <v>-8150.8005752636627</v>
      </c>
      <c r="K518" s="54">
        <f t="shared" si="541"/>
        <v>-4386.6279669762644</v>
      </c>
      <c r="L518" s="46">
        <f t="shared" si="538"/>
        <v>154201.73537871527</v>
      </c>
      <c r="M518" s="46">
        <f t="shared" si="539"/>
        <v>82988.859649122809</v>
      </c>
      <c r="N518" s="118">
        <v>0</v>
      </c>
    </row>
    <row r="519" spans="2:15" ht="13.5" customHeight="1" x14ac:dyDescent="0.2">
      <c r="B519" s="30">
        <v>2012</v>
      </c>
      <c r="C519" s="30" t="s">
        <v>16</v>
      </c>
      <c r="D519" s="56">
        <v>1029</v>
      </c>
      <c r="E519" s="56">
        <v>1879</v>
      </c>
      <c r="F519" s="46">
        <v>-24507.256000000001</v>
      </c>
      <c r="G519" s="46">
        <v>85250.383000000002</v>
      </c>
      <c r="H519" s="58">
        <v>51054.417999999998</v>
      </c>
      <c r="I519" s="58">
        <v>51074.771000000001</v>
      </c>
      <c r="J519" s="54">
        <f t="shared" si="540"/>
        <v>-23816.575315840622</v>
      </c>
      <c r="K519" s="54">
        <f t="shared" si="541"/>
        <v>-13042.712080894093</v>
      </c>
      <c r="L519" s="46">
        <f t="shared" si="538"/>
        <v>132483.14285714287</v>
      </c>
      <c r="M519" s="46">
        <f t="shared" si="539"/>
        <v>72551.971261309212</v>
      </c>
      <c r="N519" s="118">
        <v>0</v>
      </c>
    </row>
    <row r="520" spans="2:15" ht="13.5" customHeight="1" x14ac:dyDescent="0.2">
      <c r="B520" s="30">
        <v>2013</v>
      </c>
      <c r="C520" s="30" t="s">
        <v>0</v>
      </c>
      <c r="D520" s="56">
        <v>1015</v>
      </c>
      <c r="E520" s="56">
        <v>1819</v>
      </c>
      <c r="F520" s="46">
        <v>13810.146000000001</v>
      </c>
      <c r="G520" s="46">
        <v>99045.186000000002</v>
      </c>
      <c r="H520" s="58">
        <v>51074.771000000001</v>
      </c>
      <c r="I520" s="46">
        <v>51090.114000000001</v>
      </c>
      <c r="J520" s="54">
        <f t="shared" si="540"/>
        <v>13606.055172413793</v>
      </c>
      <c r="K520" s="54">
        <f t="shared" si="541"/>
        <v>7592.1638262781753</v>
      </c>
      <c r="L520" s="46">
        <f t="shared" si="538"/>
        <v>147916.55172413791</v>
      </c>
      <c r="M520" s="46">
        <f t="shared" si="539"/>
        <v>82537.273227047815</v>
      </c>
      <c r="N520" s="118">
        <v>0</v>
      </c>
    </row>
    <row r="521" spans="2:15" x14ac:dyDescent="0.2">
      <c r="B521" s="30">
        <v>2014</v>
      </c>
      <c r="C521" s="30" t="s">
        <v>222</v>
      </c>
      <c r="D521" s="61">
        <v>997</v>
      </c>
      <c r="E521" s="61">
        <v>1777</v>
      </c>
      <c r="F521" s="46">
        <v>-57199.623</v>
      </c>
      <c r="G521" s="46">
        <v>59527.733999999997</v>
      </c>
      <c r="H521" s="46">
        <v>51090.114000000001</v>
      </c>
      <c r="I521" s="46">
        <v>33407.942999999999</v>
      </c>
      <c r="J521" s="54">
        <f t="shared" si="540"/>
        <v>-57371.738214643934</v>
      </c>
      <c r="K521" s="54">
        <f t="shared" si="541"/>
        <v>-32188.870568373666</v>
      </c>
      <c r="L521" s="46">
        <f t="shared" si="538"/>
        <v>93215.322968906723</v>
      </c>
      <c r="M521" s="46">
        <f t="shared" si="539"/>
        <v>52299.199212155312</v>
      </c>
      <c r="N521" s="118">
        <v>5158</v>
      </c>
    </row>
    <row r="522" spans="2:15" x14ac:dyDescent="0.2">
      <c r="B522" s="30">
        <v>2015</v>
      </c>
      <c r="C522" s="30" t="s">
        <v>266</v>
      </c>
      <c r="D522" s="108">
        <v>969</v>
      </c>
      <c r="E522" s="108">
        <v>1712</v>
      </c>
      <c r="F522" s="91">
        <v>-2196.6950000000002</v>
      </c>
      <c r="G522" s="58">
        <v>90728.255999999994</v>
      </c>
      <c r="H522" s="58">
        <v>33407.942999999999</v>
      </c>
      <c r="I522" s="58">
        <v>10.726000000000001</v>
      </c>
      <c r="J522" s="54">
        <f t="shared" ref="J522:J526" si="542">F522/D522*1000</f>
        <v>-2266.971104231166</v>
      </c>
      <c r="K522" s="54">
        <f t="shared" ref="K522:K526" si="543">F522/E522*1000</f>
        <v>-1283.1162383177571</v>
      </c>
      <c r="L522" s="54">
        <f t="shared" ref="L522:L526" si="544">(G522+I522)/D522*1000</f>
        <v>93641.880288957676</v>
      </c>
      <c r="M522" s="54">
        <f t="shared" ref="M522:M526" si="545">(G522+I522)/E522*1000</f>
        <v>53001.741822429896</v>
      </c>
      <c r="N522" s="88">
        <v>0</v>
      </c>
    </row>
    <row r="523" spans="2:15" x14ac:dyDescent="0.2">
      <c r="B523" s="30">
        <v>2016</v>
      </c>
      <c r="C523" s="30" t="s">
        <v>276</v>
      </c>
      <c r="D523" s="108">
        <v>938</v>
      </c>
      <c r="E523" s="108">
        <v>1630</v>
      </c>
      <c r="F523" s="91">
        <v>-20501.244999999999</v>
      </c>
      <c r="G523" s="58">
        <v>70227.009000000005</v>
      </c>
      <c r="H523" s="58">
        <v>10.726000000000001</v>
      </c>
      <c r="I523" s="58">
        <v>11</v>
      </c>
      <c r="J523" s="54">
        <f t="shared" si="542"/>
        <v>-21856.337953091683</v>
      </c>
      <c r="K523" s="54">
        <f t="shared" si="543"/>
        <v>-12577.450920245399</v>
      </c>
      <c r="L523" s="54">
        <f t="shared" si="544"/>
        <v>74880.606609808106</v>
      </c>
      <c r="M523" s="54">
        <f t="shared" si="545"/>
        <v>43090.803067484667</v>
      </c>
      <c r="N523" s="88">
        <v>0</v>
      </c>
    </row>
    <row r="524" spans="2:15" x14ac:dyDescent="0.2">
      <c r="B524" s="30">
        <v>2017</v>
      </c>
      <c r="C524" s="30" t="s">
        <v>285</v>
      </c>
      <c r="D524" s="56">
        <v>922</v>
      </c>
      <c r="E524" s="56">
        <v>1577</v>
      </c>
      <c r="F524" s="91">
        <v>-123</v>
      </c>
      <c r="G524" s="58">
        <v>70104</v>
      </c>
      <c r="H524" s="58">
        <v>11</v>
      </c>
      <c r="I524" s="46">
        <v>11</v>
      </c>
      <c r="J524" s="54">
        <f t="shared" si="542"/>
        <v>-133.40563991323211</v>
      </c>
      <c r="K524" s="54">
        <f t="shared" si="543"/>
        <v>-77.996195307545975</v>
      </c>
      <c r="L524" s="54">
        <f t="shared" si="544"/>
        <v>76046.637744034713</v>
      </c>
      <c r="M524" s="54">
        <f t="shared" si="545"/>
        <v>44461.001902346223</v>
      </c>
      <c r="N524" s="88">
        <v>0</v>
      </c>
    </row>
    <row r="525" spans="2:15" x14ac:dyDescent="0.2">
      <c r="B525" s="30">
        <v>2018</v>
      </c>
      <c r="C525" s="30" t="s">
        <v>288</v>
      </c>
      <c r="D525" s="72">
        <v>884</v>
      </c>
      <c r="E525" s="72">
        <v>1497</v>
      </c>
      <c r="F525" s="91">
        <v>-21543</v>
      </c>
      <c r="G525" s="58">
        <v>7815</v>
      </c>
      <c r="H525" s="58">
        <v>10</v>
      </c>
      <c r="I525" s="46">
        <v>40755</v>
      </c>
      <c r="J525" s="54">
        <f t="shared" si="542"/>
        <v>-24369.909502262446</v>
      </c>
      <c r="K525" s="54">
        <f t="shared" si="543"/>
        <v>-14390.781563126251</v>
      </c>
      <c r="L525" s="54">
        <f t="shared" si="544"/>
        <v>54943.438914027145</v>
      </c>
      <c r="M525" s="54">
        <f t="shared" si="545"/>
        <v>32444.889779559118</v>
      </c>
      <c r="N525" s="88">
        <v>0</v>
      </c>
      <c r="O525" t="s">
        <v>308</v>
      </c>
    </row>
    <row r="526" spans="2:15" x14ac:dyDescent="0.2">
      <c r="B526" s="30">
        <v>2019</v>
      </c>
      <c r="C526" s="30" t="s">
        <v>327</v>
      </c>
      <c r="D526" s="153">
        <v>859</v>
      </c>
      <c r="E526" s="153">
        <v>1434</v>
      </c>
      <c r="F526" s="91">
        <v>5837.2179999999998</v>
      </c>
      <c r="G526" s="58">
        <v>5833.1419999999998</v>
      </c>
      <c r="H526" s="58">
        <v>40755.728999999999</v>
      </c>
      <c r="I526" s="46">
        <v>48575.374000000003</v>
      </c>
      <c r="J526" s="54">
        <f t="shared" si="542"/>
        <v>6795.3643771827701</v>
      </c>
      <c r="K526" s="54">
        <f t="shared" si="543"/>
        <v>4070.5843793584381</v>
      </c>
      <c r="L526" s="54">
        <f t="shared" si="544"/>
        <v>63339.366705471482</v>
      </c>
      <c r="M526" s="54">
        <f t="shared" si="545"/>
        <v>37941.782426778249</v>
      </c>
      <c r="N526" s="88">
        <v>0</v>
      </c>
    </row>
    <row r="527" spans="2:15" x14ac:dyDescent="0.2">
      <c r="B527" s="30">
        <v>2020</v>
      </c>
      <c r="C527" s="30" t="s">
        <v>332</v>
      </c>
      <c r="D527" s="72">
        <v>840</v>
      </c>
      <c r="E527" s="72">
        <v>1336</v>
      </c>
      <c r="F527" s="91">
        <v>9509.9110000000001</v>
      </c>
      <c r="G527" s="58">
        <v>9505.0529999999999</v>
      </c>
      <c r="H527" s="58">
        <v>48575.374000000003</v>
      </c>
      <c r="I527" s="46">
        <v>54413.374000000003</v>
      </c>
      <c r="J527" s="54">
        <f t="shared" ref="J527" si="546">F527/D527*1000</f>
        <v>11321.322619047618</v>
      </c>
      <c r="K527" s="54">
        <f t="shared" ref="K527" si="547">F527/E527*1000</f>
        <v>7118.1968562874254</v>
      </c>
      <c r="L527" s="54">
        <f t="shared" ref="L527" si="548">(G527+I527)/D527*1000</f>
        <v>76093.365476190491</v>
      </c>
      <c r="M527" s="54">
        <f t="shared" ref="M527" si="549">(G527+I527)/E527*1000</f>
        <v>47843.133982035928</v>
      </c>
      <c r="N527" s="88">
        <v>0</v>
      </c>
    </row>
    <row r="528" spans="2:15" x14ac:dyDescent="0.2">
      <c r="B528" s="30">
        <v>2021</v>
      </c>
      <c r="C528" s="30" t="s">
        <v>498</v>
      </c>
      <c r="D528" s="30">
        <v>823</v>
      </c>
      <c r="E528" s="30">
        <v>1336</v>
      </c>
      <c r="F528" s="91">
        <v>11730.239</v>
      </c>
      <c r="G528" s="58">
        <v>11729.152</v>
      </c>
      <c r="H528" s="58">
        <v>54413.374000000003</v>
      </c>
      <c r="I528" s="46">
        <v>64198.514000000003</v>
      </c>
      <c r="J528" s="54">
        <f t="shared" ref="J528" si="550">F528/D528*1000</f>
        <v>14253.024301336573</v>
      </c>
      <c r="K528" s="54">
        <f t="shared" ref="K528" si="551">F528/E528*1000</f>
        <v>8780.1190119760486</v>
      </c>
      <c r="L528" s="54">
        <f t="shared" ref="L528" si="552">(G528+I528)/D528*1000</f>
        <v>92257.188335358442</v>
      </c>
      <c r="M528" s="54">
        <f t="shared" ref="M528" si="553">(G528+I528)/E528*1000</f>
        <v>56832.085329341317</v>
      </c>
      <c r="N528" s="88">
        <v>0</v>
      </c>
    </row>
    <row r="529" spans="2:15" x14ac:dyDescent="0.2">
      <c r="N529" s="115"/>
    </row>
    <row r="530" spans="2:15" x14ac:dyDescent="0.2">
      <c r="B530" s="146" t="s">
        <v>243</v>
      </c>
      <c r="C530" s="63"/>
      <c r="D530" s="63"/>
      <c r="E530" s="63"/>
      <c r="F530" s="176" t="s">
        <v>262</v>
      </c>
      <c r="G530" s="180"/>
      <c r="H530" s="180"/>
      <c r="I530" s="177"/>
      <c r="J530" s="176" t="s">
        <v>263</v>
      </c>
      <c r="K530" s="180"/>
      <c r="L530" s="180"/>
      <c r="M530" s="177"/>
      <c r="N530" s="112" t="s">
        <v>261</v>
      </c>
    </row>
    <row r="531" spans="2:15" ht="39.6" x14ac:dyDescent="0.2">
      <c r="B531" s="178" t="s">
        <v>17</v>
      </c>
      <c r="C531" s="178"/>
      <c r="D531" s="50" t="s">
        <v>3</v>
      </c>
      <c r="E531" s="50" t="s">
        <v>2</v>
      </c>
      <c r="F531" s="50" t="s">
        <v>225</v>
      </c>
      <c r="G531" s="50" t="s">
        <v>211</v>
      </c>
      <c r="H531" s="50" t="s">
        <v>232</v>
      </c>
      <c r="I531" s="50" t="s">
        <v>233</v>
      </c>
      <c r="J531" s="50" t="s">
        <v>259</v>
      </c>
      <c r="K531" s="50" t="s">
        <v>260</v>
      </c>
      <c r="L531" s="50" t="s">
        <v>11</v>
      </c>
      <c r="M531" s="50" t="s">
        <v>10</v>
      </c>
      <c r="N531" s="86" t="s">
        <v>227</v>
      </c>
    </row>
    <row r="532" spans="2:15" x14ac:dyDescent="0.2">
      <c r="B532" s="51">
        <v>2008</v>
      </c>
      <c r="C532" s="52" t="s">
        <v>134</v>
      </c>
      <c r="D532" s="53">
        <v>376</v>
      </c>
      <c r="E532" s="53">
        <v>598</v>
      </c>
      <c r="F532" s="46">
        <v>3052.9380000000001</v>
      </c>
      <c r="G532" s="54">
        <v>19056.900000000001</v>
      </c>
      <c r="H532" s="54">
        <v>51413.993999999999</v>
      </c>
      <c r="I532" s="54">
        <v>51727.434999999998</v>
      </c>
      <c r="J532" s="54">
        <f>F532/D532*1000</f>
        <v>8119.5159574468098</v>
      </c>
      <c r="K532" s="54">
        <f>F532/E532*1000</f>
        <v>5105.2474916387955</v>
      </c>
      <c r="L532" s="54">
        <f t="shared" ref="L532:L537" si="554">(G532+I532)/D532*1000</f>
        <v>188256.21010638296</v>
      </c>
      <c r="M532" s="54">
        <f t="shared" ref="M532:M537" si="555">(G532+I532)/E532*1000</f>
        <v>118368.45317725751</v>
      </c>
      <c r="N532" s="87">
        <v>0</v>
      </c>
    </row>
    <row r="533" spans="2:15" x14ac:dyDescent="0.2">
      <c r="B533" s="51">
        <v>2009</v>
      </c>
      <c r="C533" s="52" t="s">
        <v>135</v>
      </c>
      <c r="D533" s="55">
        <v>368</v>
      </c>
      <c r="E533" s="55">
        <v>595</v>
      </c>
      <c r="F533" s="54">
        <v>9725.5959999999995</v>
      </c>
      <c r="G533" s="54">
        <v>28454.406999999999</v>
      </c>
      <c r="H533" s="54">
        <v>51727.434999999998</v>
      </c>
      <c r="I533" s="62">
        <v>52055.523999999998</v>
      </c>
      <c r="J533" s="54">
        <f t="shared" ref="J533:J538" si="556">F533/D533*1000</f>
        <v>26428.25</v>
      </c>
      <c r="K533" s="54">
        <f t="shared" ref="K533:K538" si="557">F533/E533*1000</f>
        <v>16345.539495798321</v>
      </c>
      <c r="L533" s="54">
        <f t="shared" si="554"/>
        <v>218776.98641304346</v>
      </c>
      <c r="M533" s="54">
        <f t="shared" si="555"/>
        <v>135310.80840336133</v>
      </c>
      <c r="N533" s="87">
        <v>0</v>
      </c>
    </row>
    <row r="534" spans="2:15" x14ac:dyDescent="0.2">
      <c r="B534" s="51">
        <v>2010</v>
      </c>
      <c r="C534" s="52" t="s">
        <v>136</v>
      </c>
      <c r="D534" s="55">
        <v>360</v>
      </c>
      <c r="E534" s="55">
        <v>565</v>
      </c>
      <c r="F534" s="54">
        <v>-10220.137000000001</v>
      </c>
      <c r="G534" s="54">
        <v>25841.49</v>
      </c>
      <c r="H534" s="54">
        <v>52055.523999999998</v>
      </c>
      <c r="I534" s="54">
        <v>44448.303999999996</v>
      </c>
      <c r="J534" s="54">
        <f t="shared" si="556"/>
        <v>-28389.269444444446</v>
      </c>
      <c r="K534" s="54">
        <f t="shared" si="557"/>
        <v>-18088.738053097346</v>
      </c>
      <c r="L534" s="54">
        <f t="shared" si="554"/>
        <v>195249.42777777775</v>
      </c>
      <c r="M534" s="54">
        <f t="shared" si="555"/>
        <v>124406.71504424777</v>
      </c>
      <c r="N534" s="87">
        <v>0</v>
      </c>
    </row>
    <row r="535" spans="2:15" x14ac:dyDescent="0.2">
      <c r="B535" s="30">
        <v>2011</v>
      </c>
      <c r="C535" s="30" t="s">
        <v>15</v>
      </c>
      <c r="D535" s="56">
        <v>346</v>
      </c>
      <c r="E535" s="56">
        <v>535</v>
      </c>
      <c r="F535" s="46">
        <v>-19490.471000000001</v>
      </c>
      <c r="G535" s="46">
        <v>16050.578</v>
      </c>
      <c r="H535" s="46">
        <v>44448.303999999996</v>
      </c>
      <c r="I535" s="58">
        <v>34748.745000000003</v>
      </c>
      <c r="J535" s="54">
        <f t="shared" si="556"/>
        <v>-56330.84104046243</v>
      </c>
      <c r="K535" s="54">
        <f t="shared" si="557"/>
        <v>-36430.786915887853</v>
      </c>
      <c r="L535" s="46">
        <f t="shared" si="554"/>
        <v>146818.85260115608</v>
      </c>
      <c r="M535" s="46">
        <f t="shared" si="555"/>
        <v>94952.005607476633</v>
      </c>
      <c r="N535" s="116">
        <v>0</v>
      </c>
    </row>
    <row r="536" spans="2:15" x14ac:dyDescent="0.2">
      <c r="B536" s="30">
        <v>2012</v>
      </c>
      <c r="C536" s="30" t="s">
        <v>16</v>
      </c>
      <c r="D536" s="56">
        <v>340</v>
      </c>
      <c r="E536" s="56">
        <v>527</v>
      </c>
      <c r="F536" s="46">
        <v>12882.449000000001</v>
      </c>
      <c r="G536" s="46">
        <v>28780.772000000001</v>
      </c>
      <c r="H536" s="58">
        <v>34748.745000000003</v>
      </c>
      <c r="I536" s="58">
        <v>34901</v>
      </c>
      <c r="J536" s="54">
        <f t="shared" si="556"/>
        <v>37889.555882352943</v>
      </c>
      <c r="K536" s="54">
        <f t="shared" si="557"/>
        <v>24444.874762808351</v>
      </c>
      <c r="L536" s="46">
        <f t="shared" si="554"/>
        <v>187299.32941176469</v>
      </c>
      <c r="M536" s="46">
        <f t="shared" si="555"/>
        <v>120838.2770398482</v>
      </c>
      <c r="N536" s="116">
        <v>0</v>
      </c>
    </row>
    <row r="537" spans="2:15" x14ac:dyDescent="0.2">
      <c r="B537" s="30">
        <v>2013</v>
      </c>
      <c r="C537" s="30" t="s">
        <v>0</v>
      </c>
      <c r="D537" s="56">
        <v>332</v>
      </c>
      <c r="E537" s="56">
        <v>507</v>
      </c>
      <c r="F537" s="46">
        <v>-13058.977999999999</v>
      </c>
      <c r="G537" s="46">
        <v>15529.794</v>
      </c>
      <c r="H537" s="58">
        <v>34901</v>
      </c>
      <c r="I537" s="46">
        <v>35093</v>
      </c>
      <c r="J537" s="54">
        <f t="shared" si="556"/>
        <v>-39334.271084337342</v>
      </c>
      <c r="K537" s="54">
        <f t="shared" si="557"/>
        <v>-25757.353057199212</v>
      </c>
      <c r="L537" s="46">
        <f t="shared" si="554"/>
        <v>152478.2951807229</v>
      </c>
      <c r="M537" s="46">
        <f t="shared" si="555"/>
        <v>99847.719921104537</v>
      </c>
      <c r="N537" s="116">
        <v>0</v>
      </c>
    </row>
    <row r="538" spans="2:15" ht="14.25" customHeight="1" x14ac:dyDescent="0.2">
      <c r="B538" s="30">
        <v>2014</v>
      </c>
      <c r="C538" s="30" t="s">
        <v>222</v>
      </c>
      <c r="D538" s="30">
        <v>325</v>
      </c>
      <c r="E538" s="30">
        <v>507</v>
      </c>
      <c r="F538" s="56">
        <v>3370.9520000000002</v>
      </c>
      <c r="G538" s="56">
        <v>18749.745999999999</v>
      </c>
      <c r="H538" s="56">
        <v>35093</v>
      </c>
      <c r="I538" s="56">
        <v>35244</v>
      </c>
      <c r="J538" s="54">
        <f t="shared" si="556"/>
        <v>10372.160000000002</v>
      </c>
      <c r="K538" s="54">
        <f t="shared" si="557"/>
        <v>6648.8205128205127</v>
      </c>
      <c r="L538" s="46">
        <f t="shared" ref="L538" si="558">(G538+I538)/D538*1000</f>
        <v>166134.60307692306</v>
      </c>
      <c r="M538" s="46">
        <f t="shared" ref="M538" si="559">(G538+I538)/E538*1000</f>
        <v>106496.54043392505</v>
      </c>
      <c r="N538" s="88">
        <v>0</v>
      </c>
    </row>
    <row r="539" spans="2:15" ht="14.25" customHeight="1" x14ac:dyDescent="0.2">
      <c r="B539" s="30">
        <v>2015</v>
      </c>
      <c r="C539" s="30" t="s">
        <v>266</v>
      </c>
      <c r="D539" s="72">
        <v>307</v>
      </c>
      <c r="E539" s="72">
        <v>470</v>
      </c>
      <c r="F539" s="91">
        <v>11736.723</v>
      </c>
      <c r="G539" s="58">
        <v>30373.469000000001</v>
      </c>
      <c r="H539" s="58">
        <v>35244</v>
      </c>
      <c r="I539" s="58">
        <v>13357</v>
      </c>
      <c r="J539" s="54">
        <f t="shared" ref="J539:J543" si="560">F539/D539*1000</f>
        <v>38230.368078175896</v>
      </c>
      <c r="K539" s="54">
        <f t="shared" ref="K539:K543" si="561">F539/E539*1000</f>
        <v>24971.75106382979</v>
      </c>
      <c r="L539" s="54">
        <f t="shared" ref="L539:L543" si="562">(G539+I539)/D539*1000</f>
        <v>142444.52442996742</v>
      </c>
      <c r="M539" s="54">
        <f t="shared" ref="M539:M543" si="563">(G539+I539)/E539*1000</f>
        <v>93043.551063829786</v>
      </c>
      <c r="N539" s="88">
        <v>0</v>
      </c>
    </row>
    <row r="540" spans="2:15" ht="14.25" customHeight="1" x14ac:dyDescent="0.2">
      <c r="B540" s="30">
        <v>2016</v>
      </c>
      <c r="C540" s="30" t="s">
        <v>276</v>
      </c>
      <c r="D540" s="72">
        <v>289</v>
      </c>
      <c r="E540" s="72">
        <v>447</v>
      </c>
      <c r="F540" s="91">
        <v>25204.876</v>
      </c>
      <c r="G540" s="58">
        <v>55578.345000000001</v>
      </c>
      <c r="H540" s="58">
        <v>13357</v>
      </c>
      <c r="I540" s="58">
        <v>13357</v>
      </c>
      <c r="J540" s="54">
        <f t="shared" si="560"/>
        <v>87214.103806228377</v>
      </c>
      <c r="K540" s="54">
        <f t="shared" si="561"/>
        <v>56386.74720357942</v>
      </c>
      <c r="L540" s="54">
        <f t="shared" si="562"/>
        <v>238530.60553633218</v>
      </c>
      <c r="M540" s="54">
        <f t="shared" si="563"/>
        <v>154217.77404921703</v>
      </c>
      <c r="N540" s="88">
        <v>0</v>
      </c>
    </row>
    <row r="541" spans="2:15" ht="14.25" customHeight="1" x14ac:dyDescent="0.2">
      <c r="B541" s="30">
        <v>2017</v>
      </c>
      <c r="C541" s="30" t="s">
        <v>285</v>
      </c>
      <c r="D541" s="56">
        <v>269</v>
      </c>
      <c r="E541" s="56">
        <v>407</v>
      </c>
      <c r="F541" s="91">
        <v>-34</v>
      </c>
      <c r="G541" s="58">
        <v>55544</v>
      </c>
      <c r="H541" s="58">
        <v>13357</v>
      </c>
      <c r="I541" s="46">
        <v>13357</v>
      </c>
      <c r="J541" s="54">
        <f t="shared" si="560"/>
        <v>-126.39405204460965</v>
      </c>
      <c r="K541" s="54">
        <f t="shared" si="561"/>
        <v>-83.538083538083541</v>
      </c>
      <c r="L541" s="54">
        <f t="shared" si="562"/>
        <v>256137.54646840147</v>
      </c>
      <c r="M541" s="54">
        <f t="shared" si="563"/>
        <v>169289.92628992628</v>
      </c>
      <c r="N541" s="88">
        <v>0</v>
      </c>
    </row>
    <row r="542" spans="2:15" x14ac:dyDescent="0.2">
      <c r="B542" s="30">
        <v>2018</v>
      </c>
      <c r="C542" s="30" t="s">
        <v>288</v>
      </c>
      <c r="D542" s="72">
        <v>257</v>
      </c>
      <c r="E542" s="72">
        <v>377</v>
      </c>
      <c r="F542" s="91">
        <v>-6196</v>
      </c>
      <c r="G542" s="58">
        <v>19265</v>
      </c>
      <c r="H542" s="58">
        <v>13357</v>
      </c>
      <c r="I542" s="46">
        <v>43439</v>
      </c>
      <c r="J542" s="54">
        <f t="shared" si="560"/>
        <v>-24108.949416342413</v>
      </c>
      <c r="K542" s="54">
        <f t="shared" si="561"/>
        <v>-16435.01326259947</v>
      </c>
      <c r="L542" s="54">
        <f t="shared" si="562"/>
        <v>243984.43579766536</v>
      </c>
      <c r="M542" s="54">
        <f t="shared" si="563"/>
        <v>166323.60742705569</v>
      </c>
      <c r="N542" s="88">
        <v>0</v>
      </c>
      <c r="O542" t="s">
        <v>309</v>
      </c>
    </row>
    <row r="543" spans="2:15" x14ac:dyDescent="0.2">
      <c r="B543" s="30">
        <v>2019</v>
      </c>
      <c r="C543" s="30" t="s">
        <v>327</v>
      </c>
      <c r="D543" s="153">
        <v>258</v>
      </c>
      <c r="E543" s="153">
        <v>373</v>
      </c>
      <c r="F543" s="91">
        <v>30.436</v>
      </c>
      <c r="G543" s="58">
        <v>19167.267</v>
      </c>
      <c r="H543" s="58">
        <v>43439</v>
      </c>
      <c r="I543" s="46">
        <v>43568</v>
      </c>
      <c r="J543" s="54">
        <f t="shared" si="560"/>
        <v>117.96899224806201</v>
      </c>
      <c r="K543" s="54">
        <f t="shared" si="561"/>
        <v>81.59785522788205</v>
      </c>
      <c r="L543" s="54">
        <f t="shared" si="562"/>
        <v>243159.94961240308</v>
      </c>
      <c r="M543" s="54">
        <f t="shared" si="563"/>
        <v>168191.06434316354</v>
      </c>
      <c r="N543" s="88">
        <v>0</v>
      </c>
    </row>
    <row r="544" spans="2:15" x14ac:dyDescent="0.2">
      <c r="B544" s="30">
        <v>2020</v>
      </c>
      <c r="C544" s="30" t="s">
        <v>332</v>
      </c>
      <c r="D544" s="72">
        <v>254</v>
      </c>
      <c r="E544" s="72">
        <v>343</v>
      </c>
      <c r="F544" s="91">
        <v>-4260.7030000000004</v>
      </c>
      <c r="G544" s="58">
        <v>14721.564</v>
      </c>
      <c r="H544" s="58">
        <v>43568</v>
      </c>
      <c r="I544" s="46">
        <v>43753</v>
      </c>
      <c r="J544" s="54">
        <f t="shared" ref="J544" si="564">F544/D544*1000</f>
        <v>-16774.421259842522</v>
      </c>
      <c r="K544" s="54">
        <f t="shared" ref="K544" si="565">F544/E544*1000</f>
        <v>-12421.874635568514</v>
      </c>
      <c r="L544" s="54">
        <f t="shared" ref="L544" si="566">(G544+I544)/D544*1000</f>
        <v>230214.8188976378</v>
      </c>
      <c r="M544" s="54">
        <f t="shared" ref="M544" si="567">(G544+I544)/E544*1000</f>
        <v>170479.77842565597</v>
      </c>
      <c r="N544" s="88">
        <v>0</v>
      </c>
    </row>
    <row r="545" spans="2:15" x14ac:dyDescent="0.2">
      <c r="B545" s="30">
        <v>2021</v>
      </c>
      <c r="C545" s="30" t="s">
        <v>498</v>
      </c>
      <c r="D545" s="30">
        <v>243</v>
      </c>
      <c r="E545" s="30">
        <v>343</v>
      </c>
      <c r="F545" s="91">
        <v>1799.905</v>
      </c>
      <c r="G545" s="58">
        <v>16256.468999999999</v>
      </c>
      <c r="H545" s="58">
        <v>43753</v>
      </c>
      <c r="I545" s="46">
        <v>44018</v>
      </c>
      <c r="J545" s="54">
        <f t="shared" ref="J545" si="568">F545/D545*1000</f>
        <v>7407.01646090535</v>
      </c>
      <c r="K545" s="54">
        <f t="shared" ref="K545" si="569">F545/E545*1000</f>
        <v>5247.5364431486878</v>
      </c>
      <c r="L545" s="54">
        <f t="shared" ref="L545" si="570">(G545+I545)/D545*1000</f>
        <v>248043.08230452673</v>
      </c>
      <c r="M545" s="54">
        <f t="shared" ref="M545" si="571">(G545+I545)/E545*1000</f>
        <v>175727.31486880465</v>
      </c>
      <c r="N545" s="88">
        <v>0</v>
      </c>
    </row>
    <row r="546" spans="2:15" ht="14.25" customHeight="1" x14ac:dyDescent="0.2">
      <c r="N546" s="115"/>
    </row>
    <row r="547" spans="2:15" x14ac:dyDescent="0.2">
      <c r="B547" s="147" t="s">
        <v>244</v>
      </c>
      <c r="C547" s="63"/>
      <c r="D547" s="63"/>
      <c r="E547" s="63"/>
      <c r="F547" s="176" t="s">
        <v>262</v>
      </c>
      <c r="G547" s="180"/>
      <c r="H547" s="180"/>
      <c r="I547" s="177"/>
      <c r="J547" s="176" t="s">
        <v>263</v>
      </c>
      <c r="K547" s="180"/>
      <c r="L547" s="180"/>
      <c r="M547" s="177"/>
      <c r="N547" s="112" t="s">
        <v>261</v>
      </c>
    </row>
    <row r="548" spans="2:15" ht="39.6" x14ac:dyDescent="0.2">
      <c r="B548" s="178" t="s">
        <v>17</v>
      </c>
      <c r="C548" s="178"/>
      <c r="D548" s="50" t="s">
        <v>3</v>
      </c>
      <c r="E548" s="50" t="s">
        <v>2</v>
      </c>
      <c r="F548" s="50" t="s">
        <v>225</v>
      </c>
      <c r="G548" s="50" t="s">
        <v>211</v>
      </c>
      <c r="H548" s="50" t="s">
        <v>232</v>
      </c>
      <c r="I548" s="50" t="s">
        <v>233</v>
      </c>
      <c r="J548" s="50" t="s">
        <v>259</v>
      </c>
      <c r="K548" s="50" t="s">
        <v>260</v>
      </c>
      <c r="L548" s="50" t="s">
        <v>11</v>
      </c>
      <c r="M548" s="50" t="s">
        <v>10</v>
      </c>
      <c r="N548" s="86" t="s">
        <v>227</v>
      </c>
    </row>
    <row r="549" spans="2:15" x14ac:dyDescent="0.2">
      <c r="B549" s="51">
        <v>2008</v>
      </c>
      <c r="C549" s="52" t="s">
        <v>134</v>
      </c>
      <c r="D549" s="53">
        <v>505</v>
      </c>
      <c r="E549" s="53">
        <v>885</v>
      </c>
      <c r="F549" s="46">
        <v>20270.239000000001</v>
      </c>
      <c r="G549" s="54">
        <v>130137.88800000001</v>
      </c>
      <c r="H549" s="54">
        <v>80969.188999999998</v>
      </c>
      <c r="I549" s="54">
        <v>81354.486999999994</v>
      </c>
      <c r="J549" s="54">
        <f>F549/D549*1000</f>
        <v>40139.087128712876</v>
      </c>
      <c r="K549" s="54">
        <f>F549/E549*1000</f>
        <v>22904.224858757065</v>
      </c>
      <c r="L549" s="54">
        <f t="shared" ref="L549:L554" si="572">(G549+I549)/D549*1000</f>
        <v>418796.78217821784</v>
      </c>
      <c r="M549" s="54">
        <f t="shared" ref="M549:M554" si="573">(G549+I549)/E549*1000</f>
        <v>238974.43502824858</v>
      </c>
      <c r="N549" s="87">
        <v>0</v>
      </c>
    </row>
    <row r="550" spans="2:15" x14ac:dyDescent="0.2">
      <c r="B550" s="51">
        <v>2009</v>
      </c>
      <c r="C550" s="52" t="s">
        <v>135</v>
      </c>
      <c r="D550" s="55">
        <v>486</v>
      </c>
      <c r="E550" s="55">
        <v>841</v>
      </c>
      <c r="F550" s="54">
        <v>-5102.8789999999999</v>
      </c>
      <c r="G550" s="54">
        <v>124729.155</v>
      </c>
      <c r="H550" s="54">
        <v>81354.486999999994</v>
      </c>
      <c r="I550" s="62">
        <v>81660.341</v>
      </c>
      <c r="J550" s="54">
        <f t="shared" ref="J550:J555" si="574">F550/D550*1000</f>
        <v>-10499.751028806584</v>
      </c>
      <c r="K550" s="54">
        <f t="shared" ref="K550:K555" si="575">F550/E550*1000</f>
        <v>-6067.6325802615929</v>
      </c>
      <c r="L550" s="54">
        <f t="shared" si="572"/>
        <v>424669.74485596706</v>
      </c>
      <c r="M550" s="54">
        <f t="shared" si="573"/>
        <v>245409.62663495835</v>
      </c>
      <c r="N550" s="87">
        <v>0</v>
      </c>
    </row>
    <row r="551" spans="2:15" x14ac:dyDescent="0.2">
      <c r="B551" s="51">
        <v>2010</v>
      </c>
      <c r="C551" s="52" t="s">
        <v>136</v>
      </c>
      <c r="D551" s="55">
        <v>463</v>
      </c>
      <c r="E551" s="55">
        <v>798</v>
      </c>
      <c r="F551" s="54">
        <v>-3406.3980000000001</v>
      </c>
      <c r="G551" s="54">
        <v>121178.99800000001</v>
      </c>
      <c r="H551" s="54">
        <v>81660.341</v>
      </c>
      <c r="I551" s="54">
        <v>81804.100000000006</v>
      </c>
      <c r="J551" s="54">
        <f t="shared" si="574"/>
        <v>-7357.2311015118794</v>
      </c>
      <c r="K551" s="54">
        <f t="shared" si="575"/>
        <v>-4268.6691729323311</v>
      </c>
      <c r="L551" s="54">
        <f t="shared" si="572"/>
        <v>438408.4190064795</v>
      </c>
      <c r="M551" s="54">
        <f t="shared" si="573"/>
        <v>254364.78446115289</v>
      </c>
      <c r="N551" s="87">
        <v>0</v>
      </c>
    </row>
    <row r="552" spans="2:15" x14ac:dyDescent="0.2">
      <c r="B552" s="30">
        <v>2011</v>
      </c>
      <c r="C552" s="30" t="s">
        <v>15</v>
      </c>
      <c r="D552" s="56">
        <v>464</v>
      </c>
      <c r="E552" s="56">
        <v>798</v>
      </c>
      <c r="F552" s="46">
        <v>-11422.599</v>
      </c>
      <c r="G552" s="46">
        <v>109661.133</v>
      </c>
      <c r="H552" s="46">
        <v>81804.100000000006</v>
      </c>
      <c r="I552" s="58">
        <v>81899.365999999995</v>
      </c>
      <c r="J552" s="54">
        <f t="shared" si="574"/>
        <v>-24617.670258620692</v>
      </c>
      <c r="K552" s="54">
        <f t="shared" si="575"/>
        <v>-14314.033834586466</v>
      </c>
      <c r="L552" s="46">
        <f t="shared" si="572"/>
        <v>412845.90301724145</v>
      </c>
      <c r="M552" s="46">
        <f t="shared" si="573"/>
        <v>240050.75062656644</v>
      </c>
      <c r="N552" s="116">
        <v>0</v>
      </c>
    </row>
    <row r="553" spans="2:15" x14ac:dyDescent="0.2">
      <c r="B553" s="30">
        <v>2012</v>
      </c>
      <c r="C553" s="30" t="s">
        <v>16</v>
      </c>
      <c r="D553" s="56">
        <v>466</v>
      </c>
      <c r="E553" s="56">
        <v>787</v>
      </c>
      <c r="F553" s="46">
        <v>6798.0290000000005</v>
      </c>
      <c r="G553" s="46">
        <v>116372.158</v>
      </c>
      <c r="H553" s="58">
        <v>81899.365999999995</v>
      </c>
      <c r="I553" s="58">
        <v>81986.37</v>
      </c>
      <c r="J553" s="54">
        <f t="shared" si="574"/>
        <v>14588.045064377682</v>
      </c>
      <c r="K553" s="54">
        <f t="shared" si="575"/>
        <v>8637.9021601016539</v>
      </c>
      <c r="L553" s="46">
        <f t="shared" si="572"/>
        <v>425662.07725321886</v>
      </c>
      <c r="M553" s="46">
        <f t="shared" si="573"/>
        <v>252043.87293519694</v>
      </c>
      <c r="N553" s="116">
        <v>0</v>
      </c>
    </row>
    <row r="554" spans="2:15" x14ac:dyDescent="0.2">
      <c r="B554" s="30">
        <v>2013</v>
      </c>
      <c r="C554" s="30" t="s">
        <v>0</v>
      </c>
      <c r="D554" s="56">
        <v>458</v>
      </c>
      <c r="E554" s="56">
        <v>772</v>
      </c>
      <c r="F554" s="46">
        <v>-18156.955999999998</v>
      </c>
      <c r="G554" s="46">
        <v>98147.471999999994</v>
      </c>
      <c r="H554" s="58">
        <v>81986.37</v>
      </c>
      <c r="I554" s="46">
        <v>82054.100000000006</v>
      </c>
      <c r="J554" s="54">
        <f t="shared" si="574"/>
        <v>-39644.008733624454</v>
      </c>
      <c r="K554" s="54">
        <f t="shared" si="575"/>
        <v>-23519.373056994817</v>
      </c>
      <c r="L554" s="46">
        <f t="shared" si="572"/>
        <v>393453.21397379908</v>
      </c>
      <c r="M554" s="46">
        <f t="shared" si="573"/>
        <v>233421.72538860101</v>
      </c>
      <c r="N554" s="116">
        <v>0</v>
      </c>
    </row>
    <row r="555" spans="2:15" ht="14.25" customHeight="1" x14ac:dyDescent="0.2">
      <c r="B555" s="30">
        <v>2014</v>
      </c>
      <c r="C555" s="30" t="s">
        <v>222</v>
      </c>
      <c r="D555" s="30">
        <v>436</v>
      </c>
      <c r="E555" s="30">
        <v>733</v>
      </c>
      <c r="F555" s="46">
        <v>-6077.6120000000001</v>
      </c>
      <c r="G555" s="46">
        <v>91986.657999999996</v>
      </c>
      <c r="H555" s="61">
        <v>82054.100000000006</v>
      </c>
      <c r="I555" s="61">
        <v>82137.301999999996</v>
      </c>
      <c r="J555" s="54">
        <f t="shared" si="574"/>
        <v>-13939.477064220184</v>
      </c>
      <c r="K555" s="54">
        <f t="shared" si="575"/>
        <v>-8291.4215552523874</v>
      </c>
      <c r="L555" s="46">
        <f t="shared" ref="L555" si="576">(G555+I555)/D555*1000</f>
        <v>399366.88073394494</v>
      </c>
      <c r="M555" s="46">
        <f t="shared" ref="M555" si="577">(G555+I555)/E555*1000</f>
        <v>237549.74079126876</v>
      </c>
      <c r="N555" s="116">
        <v>0</v>
      </c>
    </row>
    <row r="556" spans="2:15" ht="14.25" customHeight="1" x14ac:dyDescent="0.2">
      <c r="B556" s="30">
        <v>2015</v>
      </c>
      <c r="C556" s="30" t="s">
        <v>266</v>
      </c>
      <c r="D556" s="72">
        <v>413</v>
      </c>
      <c r="E556" s="72">
        <v>678</v>
      </c>
      <c r="F556" s="91">
        <v>-28038.569</v>
      </c>
      <c r="G556" s="58">
        <v>63854.322999999997</v>
      </c>
      <c r="H556" s="110">
        <v>82137.301999999996</v>
      </c>
      <c r="I556" s="110">
        <v>82231.067999999999</v>
      </c>
      <c r="J556" s="54">
        <f t="shared" ref="J556:J560" si="578">F556/D556*1000</f>
        <v>-67889.997578692492</v>
      </c>
      <c r="K556" s="54">
        <f t="shared" ref="K556:K560" si="579">F556/E556*1000</f>
        <v>-41354.821533923299</v>
      </c>
      <c r="L556" s="54">
        <f t="shared" ref="L556:L560" si="580">(G556+I556)/D556*1000</f>
        <v>353717.65375302662</v>
      </c>
      <c r="M556" s="54">
        <f t="shared" ref="M556:M560" si="581">(G556+I556)/E556*1000</f>
        <v>215465.1784660767</v>
      </c>
      <c r="N556" s="88">
        <v>834</v>
      </c>
    </row>
    <row r="557" spans="2:15" ht="14.25" customHeight="1" x14ac:dyDescent="0.2">
      <c r="B557" s="30">
        <v>2016</v>
      </c>
      <c r="C557" s="30" t="s">
        <v>276</v>
      </c>
      <c r="D557" s="72">
        <v>376</v>
      </c>
      <c r="E557" s="72">
        <v>598</v>
      </c>
      <c r="F557" s="91">
        <v>-6368.1710000000003</v>
      </c>
      <c r="G557" s="58">
        <v>57402.622000000003</v>
      </c>
      <c r="H557" s="110">
        <v>82231.067999999999</v>
      </c>
      <c r="I557" s="110">
        <v>82314.597999999998</v>
      </c>
      <c r="J557" s="54">
        <f t="shared" si="578"/>
        <v>-16936.625</v>
      </c>
      <c r="K557" s="54">
        <f t="shared" si="579"/>
        <v>-10649.115384615385</v>
      </c>
      <c r="L557" s="54">
        <f t="shared" si="580"/>
        <v>371588.35106382979</v>
      </c>
      <c r="M557" s="54">
        <f t="shared" si="581"/>
        <v>233640.83612040133</v>
      </c>
      <c r="N557" s="88">
        <v>0</v>
      </c>
    </row>
    <row r="558" spans="2:15" ht="14.25" customHeight="1" x14ac:dyDescent="0.2">
      <c r="B558" s="30">
        <v>2017</v>
      </c>
      <c r="C558" s="30" t="s">
        <v>285</v>
      </c>
      <c r="D558" s="56">
        <v>360</v>
      </c>
      <c r="E558" s="56">
        <v>558</v>
      </c>
      <c r="F558" s="91">
        <v>15157</v>
      </c>
      <c r="G558" s="58">
        <v>72520</v>
      </c>
      <c r="H558" s="58">
        <v>82315</v>
      </c>
      <c r="I558" s="46">
        <v>82354</v>
      </c>
      <c r="J558" s="54">
        <f t="shared" si="578"/>
        <v>42102.777777777774</v>
      </c>
      <c r="K558" s="54">
        <f t="shared" si="579"/>
        <v>27163.082437275985</v>
      </c>
      <c r="L558" s="54">
        <f t="shared" si="580"/>
        <v>430205.55555555556</v>
      </c>
      <c r="M558" s="54">
        <f t="shared" si="581"/>
        <v>277551.97132616484</v>
      </c>
      <c r="N558" s="88">
        <v>0</v>
      </c>
    </row>
    <row r="559" spans="2:15" x14ac:dyDescent="0.2">
      <c r="B559" s="30">
        <v>2018</v>
      </c>
      <c r="C559" s="30" t="s">
        <v>288</v>
      </c>
      <c r="D559" s="72">
        <v>355</v>
      </c>
      <c r="E559" s="72">
        <v>541</v>
      </c>
      <c r="F559" s="91">
        <v>-9769</v>
      </c>
      <c r="G559" s="58">
        <v>62726</v>
      </c>
      <c r="H559" s="58">
        <v>82354</v>
      </c>
      <c r="I559" s="46">
        <v>82378</v>
      </c>
      <c r="J559" s="54">
        <f t="shared" si="578"/>
        <v>-27518.309859154928</v>
      </c>
      <c r="K559" s="54">
        <f t="shared" si="579"/>
        <v>-18057.301293900186</v>
      </c>
      <c r="L559" s="54">
        <f t="shared" si="580"/>
        <v>408743.661971831</v>
      </c>
      <c r="M559" s="54">
        <f t="shared" si="581"/>
        <v>268214.41774491681</v>
      </c>
      <c r="N559" s="88">
        <v>0</v>
      </c>
      <c r="O559" t="s">
        <v>310</v>
      </c>
    </row>
    <row r="560" spans="2:15" x14ac:dyDescent="0.2">
      <c r="B560" s="30">
        <v>2019</v>
      </c>
      <c r="C560" s="30" t="s">
        <v>327</v>
      </c>
      <c r="D560" s="153">
        <v>351</v>
      </c>
      <c r="E560" s="153">
        <v>531</v>
      </c>
      <c r="F560" s="91">
        <v>9632.6810000000005</v>
      </c>
      <c r="G560" s="58">
        <v>72335.044999999998</v>
      </c>
      <c r="H560" s="58">
        <v>82378.269</v>
      </c>
      <c r="I560" s="46">
        <v>82402.429000000004</v>
      </c>
      <c r="J560" s="54">
        <f t="shared" si="578"/>
        <v>27443.535612535612</v>
      </c>
      <c r="K560" s="54">
        <f t="shared" si="579"/>
        <v>18140.64218455744</v>
      </c>
      <c r="L560" s="54">
        <f t="shared" si="580"/>
        <v>440847.50427350425</v>
      </c>
      <c r="M560" s="54">
        <f t="shared" si="581"/>
        <v>291407.67231638415</v>
      </c>
      <c r="N560" s="88">
        <v>0</v>
      </c>
    </row>
    <row r="561" spans="2:14" x14ac:dyDescent="0.2">
      <c r="B561" s="30">
        <v>2020</v>
      </c>
      <c r="C561" s="30" t="s">
        <v>332</v>
      </c>
      <c r="D561" s="72">
        <v>359</v>
      </c>
      <c r="E561" s="72">
        <v>466</v>
      </c>
      <c r="F561" s="91">
        <v>864.29600000000005</v>
      </c>
      <c r="G561" s="58">
        <v>73181.612999999998</v>
      </c>
      <c r="H561" s="58">
        <v>82402.429000000004</v>
      </c>
      <c r="I561" s="46">
        <v>82420.157000000007</v>
      </c>
      <c r="J561" s="54">
        <f t="shared" ref="J561" si="582">F561/D561*1000</f>
        <v>2407.5097493036214</v>
      </c>
      <c r="K561" s="54">
        <f t="shared" ref="K561" si="583">F561/E561*1000</f>
        <v>1854.7124463519312</v>
      </c>
      <c r="L561" s="54">
        <f t="shared" ref="L561" si="584">(G561+I561)/D561*1000</f>
        <v>433431.11420612817</v>
      </c>
      <c r="M561" s="54">
        <f t="shared" ref="M561" si="585">(G561+I561)/E561*1000</f>
        <v>333909.37768240349</v>
      </c>
      <c r="N561" s="88">
        <v>0</v>
      </c>
    </row>
    <row r="562" spans="2:14" x14ac:dyDescent="0.2">
      <c r="B562" s="30">
        <v>2021</v>
      </c>
      <c r="C562" s="30" t="s">
        <v>498</v>
      </c>
      <c r="D562" s="30">
        <v>327</v>
      </c>
      <c r="E562" s="30">
        <v>466</v>
      </c>
      <c r="F562" s="91">
        <v>-1362.0219999999999</v>
      </c>
      <c r="G562" s="58">
        <v>71814.778999999995</v>
      </c>
      <c r="H562" s="58">
        <v>82420.157000000007</v>
      </c>
      <c r="I562" s="46">
        <v>82424.968999999997</v>
      </c>
      <c r="J562" s="54">
        <f t="shared" ref="J562" si="586">F562/D562*1000</f>
        <v>-4165.2048929663606</v>
      </c>
      <c r="K562" s="54">
        <f t="shared" ref="K562" si="587">F562/E562*1000</f>
        <v>-2922.7939914163089</v>
      </c>
      <c r="L562" s="54">
        <f t="shared" ref="L562" si="588">(G562+I562)/D562*1000</f>
        <v>471681.18654434249</v>
      </c>
      <c r="M562" s="54">
        <f t="shared" ref="M562" si="589">(G562+I562)/E562*1000</f>
        <v>330986.58369098714</v>
      </c>
      <c r="N562" s="88">
        <v>0</v>
      </c>
    </row>
    <row r="563" spans="2:14" x14ac:dyDescent="0.2">
      <c r="N563" s="115"/>
    </row>
    <row r="564" spans="2:14" ht="13.5" customHeight="1" x14ac:dyDescent="0.2">
      <c r="B564" s="142" t="s">
        <v>8</v>
      </c>
      <c r="F564" s="176" t="s">
        <v>262</v>
      </c>
      <c r="G564" s="180"/>
      <c r="H564" s="180"/>
      <c r="I564" s="177"/>
      <c r="J564" s="176" t="s">
        <v>263</v>
      </c>
      <c r="K564" s="180"/>
      <c r="L564" s="180"/>
      <c r="M564" s="177"/>
      <c r="N564" s="112" t="s">
        <v>261</v>
      </c>
    </row>
    <row r="565" spans="2:14" ht="39.6" x14ac:dyDescent="0.2">
      <c r="B565" s="176" t="s">
        <v>17</v>
      </c>
      <c r="C565" s="177"/>
      <c r="D565" s="50" t="s">
        <v>3</v>
      </c>
      <c r="E565" s="50" t="s">
        <v>2</v>
      </c>
      <c r="F565" s="50" t="s">
        <v>225</v>
      </c>
      <c r="G565" s="50" t="s">
        <v>211</v>
      </c>
      <c r="H565" s="50" t="s">
        <v>232</v>
      </c>
      <c r="I565" s="50" t="s">
        <v>233</v>
      </c>
      <c r="J565" s="50" t="s">
        <v>259</v>
      </c>
      <c r="K565" s="50" t="s">
        <v>260</v>
      </c>
      <c r="L565" s="50" t="s">
        <v>11</v>
      </c>
      <c r="M565" s="50" t="s">
        <v>10</v>
      </c>
      <c r="N565" s="86" t="s">
        <v>227</v>
      </c>
    </row>
    <row r="566" spans="2:14" x14ac:dyDescent="0.2">
      <c r="B566" s="51">
        <v>2008</v>
      </c>
      <c r="C566" s="52" t="s">
        <v>134</v>
      </c>
      <c r="D566" s="53">
        <v>828</v>
      </c>
      <c r="E566" s="53">
        <v>1454</v>
      </c>
      <c r="F566" s="46">
        <v>1065.1320000000001</v>
      </c>
      <c r="G566" s="54">
        <v>1728.55</v>
      </c>
      <c r="H566" s="54">
        <v>0</v>
      </c>
      <c r="I566" s="54">
        <v>0</v>
      </c>
      <c r="J566" s="54">
        <f>F566/D566*1000</f>
        <v>1286.391304347826</v>
      </c>
      <c r="K566" s="54">
        <f>F566/E566*1000</f>
        <v>732.55295735900972</v>
      </c>
      <c r="L566" s="54">
        <f t="shared" ref="L566:L571" si="590">(G566+I566)/D566*1000</f>
        <v>2087.6207729468597</v>
      </c>
      <c r="M566" s="54">
        <f t="shared" ref="M566:M571" si="591">(G566+I566)/E566*1000</f>
        <v>1188.8239339752406</v>
      </c>
      <c r="N566" s="87">
        <v>27327.008999999998</v>
      </c>
    </row>
    <row r="567" spans="2:14" x14ac:dyDescent="0.2">
      <c r="B567" s="51">
        <v>2009</v>
      </c>
      <c r="C567" s="52" t="s">
        <v>135</v>
      </c>
      <c r="D567" s="55">
        <v>781</v>
      </c>
      <c r="E567" s="55">
        <v>1364</v>
      </c>
      <c r="F567" s="54">
        <v>37.548999999999999</v>
      </c>
      <c r="G567" s="54">
        <v>1766.0989999999999</v>
      </c>
      <c r="H567" s="54">
        <v>0</v>
      </c>
      <c r="I567" s="54">
        <v>0</v>
      </c>
      <c r="J567" s="54">
        <f t="shared" ref="J567:J572" si="592">F567/D567*1000</f>
        <v>48.078104993597954</v>
      </c>
      <c r="K567" s="54">
        <f t="shared" ref="K567:K572" si="593">F567/E567*1000</f>
        <v>27.528592375366568</v>
      </c>
      <c r="L567" s="54">
        <f t="shared" si="590"/>
        <v>2261.3303457106272</v>
      </c>
      <c r="M567" s="54">
        <f t="shared" si="591"/>
        <v>1294.7939882697947</v>
      </c>
      <c r="N567" s="87">
        <v>17000</v>
      </c>
    </row>
    <row r="568" spans="2:14" x14ac:dyDescent="0.2">
      <c r="B568" s="51">
        <v>2010</v>
      </c>
      <c r="C568" s="52" t="s">
        <v>136</v>
      </c>
      <c r="D568" s="55">
        <v>767</v>
      </c>
      <c r="E568" s="55">
        <v>1307</v>
      </c>
      <c r="F568" s="54">
        <v>-1754.855</v>
      </c>
      <c r="G568" s="54">
        <v>11.244</v>
      </c>
      <c r="H568" s="54">
        <v>0</v>
      </c>
      <c r="I568" s="54">
        <v>0</v>
      </c>
      <c r="J568" s="54">
        <f t="shared" si="592"/>
        <v>-2287.9465449804434</v>
      </c>
      <c r="K568" s="54">
        <f t="shared" si="593"/>
        <v>-1342.6587605202756</v>
      </c>
      <c r="L568" s="54">
        <f t="shared" si="590"/>
        <v>14.659713168187745</v>
      </c>
      <c r="M568" s="54">
        <f t="shared" si="591"/>
        <v>8.6029074215761288</v>
      </c>
      <c r="N568" s="87">
        <v>0</v>
      </c>
    </row>
    <row r="569" spans="2:14" x14ac:dyDescent="0.2">
      <c r="B569" s="30">
        <v>2011</v>
      </c>
      <c r="C569" s="30" t="s">
        <v>15</v>
      </c>
      <c r="D569" s="56">
        <v>779</v>
      </c>
      <c r="E569" s="56">
        <v>1318</v>
      </c>
      <c r="F569" s="46">
        <v>665.32100000000003</v>
      </c>
      <c r="G569" s="46">
        <v>676.56500000000005</v>
      </c>
      <c r="H569" s="46">
        <v>0</v>
      </c>
      <c r="I569" s="46">
        <v>0</v>
      </c>
      <c r="J569" s="54">
        <f t="shared" si="592"/>
        <v>854.07060333761228</v>
      </c>
      <c r="K569" s="54">
        <f t="shared" si="593"/>
        <v>504.79590288315637</v>
      </c>
      <c r="L569" s="46">
        <f t="shared" si="590"/>
        <v>868.50449293966631</v>
      </c>
      <c r="M569" s="46">
        <f t="shared" si="591"/>
        <v>513.32701062215483</v>
      </c>
      <c r="N569" s="88">
        <v>38000</v>
      </c>
    </row>
    <row r="570" spans="2:14" x14ac:dyDescent="0.2">
      <c r="B570" s="30">
        <v>2012</v>
      </c>
      <c r="C570" s="30" t="s">
        <v>16</v>
      </c>
      <c r="D570" s="56">
        <v>749</v>
      </c>
      <c r="E570" s="56">
        <v>1255</v>
      </c>
      <c r="F570" s="46">
        <v>-199.184</v>
      </c>
      <c r="G570" s="46">
        <v>477.38099999999997</v>
      </c>
      <c r="H570" s="46">
        <v>0</v>
      </c>
      <c r="I570" s="46">
        <v>0</v>
      </c>
      <c r="J570" s="54">
        <f t="shared" si="592"/>
        <v>-265.9332443257677</v>
      </c>
      <c r="K570" s="54">
        <f t="shared" si="593"/>
        <v>-158.71235059760954</v>
      </c>
      <c r="L570" s="46">
        <f t="shared" si="590"/>
        <v>637.3578104138852</v>
      </c>
      <c r="M570" s="46">
        <f t="shared" si="591"/>
        <v>380.38326693227089</v>
      </c>
      <c r="N570" s="88">
        <v>19000</v>
      </c>
    </row>
    <row r="571" spans="2:14" x14ac:dyDescent="0.2">
      <c r="B571" s="30">
        <v>2013</v>
      </c>
      <c r="C571" s="30" t="s">
        <v>0</v>
      </c>
      <c r="D571" s="56">
        <v>714</v>
      </c>
      <c r="E571" s="56">
        <v>1195</v>
      </c>
      <c r="F571" s="46">
        <v>-449.13299999999998</v>
      </c>
      <c r="G571" s="46">
        <v>28</v>
      </c>
      <c r="H571" s="46">
        <v>0</v>
      </c>
      <c r="I571" s="46">
        <v>0</v>
      </c>
      <c r="J571" s="54">
        <f t="shared" si="592"/>
        <v>-629.03781512605042</v>
      </c>
      <c r="K571" s="54">
        <f t="shared" si="593"/>
        <v>-375.84351464435144</v>
      </c>
      <c r="L571" s="46">
        <f t="shared" si="590"/>
        <v>39.215686274509807</v>
      </c>
      <c r="M571" s="46">
        <f t="shared" si="591"/>
        <v>23.430962343096237</v>
      </c>
      <c r="N571" s="88">
        <v>37000</v>
      </c>
    </row>
    <row r="572" spans="2:14" x14ac:dyDescent="0.2">
      <c r="B572" s="30">
        <v>2014</v>
      </c>
      <c r="C572" s="30" t="s">
        <v>222</v>
      </c>
      <c r="D572" s="61">
        <v>692</v>
      </c>
      <c r="E572" s="61">
        <v>1125</v>
      </c>
      <c r="F572" s="46">
        <v>671.89200000000005</v>
      </c>
      <c r="G572" s="46">
        <v>700.14</v>
      </c>
      <c r="H572" s="30">
        <v>0</v>
      </c>
      <c r="I572" s="30">
        <v>0</v>
      </c>
      <c r="J572" s="54">
        <f t="shared" si="592"/>
        <v>970.94219653179198</v>
      </c>
      <c r="K572" s="54">
        <f t="shared" si="593"/>
        <v>597.23733333333337</v>
      </c>
      <c r="L572" s="46">
        <f t="shared" ref="L572" si="594">(G572+I572)/D572*1000</f>
        <v>1011.7630057803468</v>
      </c>
      <c r="M572" s="89">
        <f t="shared" ref="M572" si="595">(G572+I572)/E572*1000</f>
        <v>622.34666666666658</v>
      </c>
      <c r="N572" s="91">
        <v>34000</v>
      </c>
    </row>
    <row r="573" spans="2:14" x14ac:dyDescent="0.2">
      <c r="B573" s="30">
        <v>2015</v>
      </c>
      <c r="C573" s="30" t="s">
        <v>266</v>
      </c>
      <c r="D573" s="108">
        <v>649</v>
      </c>
      <c r="E573" s="108">
        <v>1059</v>
      </c>
      <c r="F573" s="91">
        <v>-565.34199999999998</v>
      </c>
      <c r="G573" s="58">
        <v>134.798</v>
      </c>
      <c r="H573" s="58">
        <v>0</v>
      </c>
      <c r="I573" s="58">
        <v>0</v>
      </c>
      <c r="J573" s="54">
        <f t="shared" ref="J573:J577" si="596">F573/D573*1000</f>
        <v>-871.09707241910633</v>
      </c>
      <c r="K573" s="54">
        <f t="shared" ref="K573:K577" si="597">F573/E573*1000</f>
        <v>-533.8451369216242</v>
      </c>
      <c r="L573" s="54">
        <f t="shared" ref="L573:L577" si="598">(G573+I573)/D573*1000</f>
        <v>207.70107858243452</v>
      </c>
      <c r="M573" s="54">
        <f t="shared" ref="M573:M577" si="599">(G573+I573)/E573*1000</f>
        <v>127.28800755429651</v>
      </c>
      <c r="N573" s="88">
        <v>38500</v>
      </c>
    </row>
    <row r="574" spans="2:14" x14ac:dyDescent="0.2">
      <c r="B574" s="30">
        <v>2016</v>
      </c>
      <c r="C574" s="30" t="s">
        <v>276</v>
      </c>
      <c r="D574" s="108">
        <v>621</v>
      </c>
      <c r="E574" s="108">
        <v>1001</v>
      </c>
      <c r="F574" s="91">
        <v>440.88799999999998</v>
      </c>
      <c r="G574" s="58">
        <v>575.68600000000004</v>
      </c>
      <c r="H574" s="58">
        <v>0</v>
      </c>
      <c r="I574" s="58">
        <v>0</v>
      </c>
      <c r="J574" s="54">
        <f t="shared" si="596"/>
        <v>709.96457326892107</v>
      </c>
      <c r="K574" s="54">
        <f t="shared" si="597"/>
        <v>440.44755244755243</v>
      </c>
      <c r="L574" s="54">
        <f t="shared" si="598"/>
        <v>927.03059581320463</v>
      </c>
      <c r="M574" s="54">
        <f t="shared" si="599"/>
        <v>575.11088911088916</v>
      </c>
      <c r="N574" s="88">
        <v>18000</v>
      </c>
    </row>
    <row r="575" spans="2:14" x14ac:dyDescent="0.2">
      <c r="B575" s="30">
        <v>2017</v>
      </c>
      <c r="C575" s="30" t="s">
        <v>285</v>
      </c>
      <c r="D575" s="56">
        <v>609</v>
      </c>
      <c r="E575" s="56">
        <v>965</v>
      </c>
      <c r="F575" s="91">
        <v>16962</v>
      </c>
      <c r="G575" s="58">
        <v>17538</v>
      </c>
      <c r="H575" s="58">
        <v>0</v>
      </c>
      <c r="I575" s="46">
        <v>0</v>
      </c>
      <c r="J575" s="54">
        <f t="shared" si="596"/>
        <v>27852.216748768475</v>
      </c>
      <c r="K575" s="54">
        <f t="shared" si="597"/>
        <v>17577.202072538861</v>
      </c>
      <c r="L575" s="54">
        <f t="shared" si="598"/>
        <v>28798.029556650246</v>
      </c>
      <c r="M575" s="54">
        <f t="shared" si="599"/>
        <v>18174.093264248702</v>
      </c>
      <c r="N575" s="88">
        <v>0</v>
      </c>
    </row>
    <row r="576" spans="2:14" x14ac:dyDescent="0.2">
      <c r="B576" s="30">
        <v>2018</v>
      </c>
      <c r="C576" s="30" t="s">
        <v>288</v>
      </c>
      <c r="D576" s="72">
        <v>593</v>
      </c>
      <c r="E576" s="72">
        <v>924</v>
      </c>
      <c r="F576" s="91">
        <v>-9672</v>
      </c>
      <c r="G576" s="58">
        <v>7864</v>
      </c>
      <c r="H576" s="58">
        <v>0</v>
      </c>
      <c r="I576" s="46">
        <v>0</v>
      </c>
      <c r="J576" s="54">
        <f t="shared" si="596"/>
        <v>-16310.286677908938</v>
      </c>
      <c r="K576" s="54">
        <f t="shared" si="597"/>
        <v>-10467.532467532468</v>
      </c>
      <c r="L576" s="54">
        <f t="shared" si="598"/>
        <v>13261.382799325464</v>
      </c>
      <c r="M576" s="54">
        <f t="shared" si="599"/>
        <v>8510.8225108225106</v>
      </c>
      <c r="N576" s="88">
        <v>0</v>
      </c>
    </row>
    <row r="577" spans="2:14" x14ac:dyDescent="0.2">
      <c r="B577" s="30">
        <v>2019</v>
      </c>
      <c r="C577" s="30" t="s">
        <v>327</v>
      </c>
      <c r="D577" s="30">
        <v>560</v>
      </c>
      <c r="E577" s="30">
        <v>872</v>
      </c>
      <c r="F577" s="91">
        <v>-1298.396</v>
      </c>
      <c r="G577" s="58">
        <v>1066.481</v>
      </c>
      <c r="H577" s="58">
        <v>0</v>
      </c>
      <c r="I577" s="46">
        <v>5500</v>
      </c>
      <c r="J577" s="54">
        <f t="shared" si="596"/>
        <v>-2318.5642857142857</v>
      </c>
      <c r="K577" s="54">
        <f t="shared" si="597"/>
        <v>-1488.9862385321101</v>
      </c>
      <c r="L577" s="54">
        <f t="shared" si="598"/>
        <v>11725.858928571428</v>
      </c>
      <c r="M577" s="54">
        <f t="shared" si="599"/>
        <v>7530.3681192660551</v>
      </c>
      <c r="N577" s="88">
        <v>0</v>
      </c>
    </row>
    <row r="578" spans="2:14" x14ac:dyDescent="0.2">
      <c r="B578" s="30">
        <v>2020</v>
      </c>
      <c r="C578" s="30" t="s">
        <v>332</v>
      </c>
      <c r="D578" s="72">
        <v>566</v>
      </c>
      <c r="E578" s="72">
        <v>826</v>
      </c>
      <c r="F578" s="91">
        <v>179.06800000000001</v>
      </c>
      <c r="G578" s="58">
        <v>1245.508</v>
      </c>
      <c r="H578" s="58">
        <v>5500</v>
      </c>
      <c r="I578" s="46">
        <v>5500.0410000000002</v>
      </c>
      <c r="J578" s="54">
        <f t="shared" ref="J578" si="600">F578/D578*1000</f>
        <v>316.37455830388694</v>
      </c>
      <c r="K578" s="54">
        <f t="shared" ref="K578" si="601">F578/E578*1000</f>
        <v>216.78934624697337</v>
      </c>
      <c r="L578" s="54">
        <f t="shared" ref="L578" si="602">(G578+I578)/D578*1000</f>
        <v>11917.93109540636</v>
      </c>
      <c r="M578" s="54">
        <f t="shared" ref="M578" si="603">(G578+I578)/E578*1000</f>
        <v>8166.5242130750603</v>
      </c>
      <c r="N578" s="88">
        <v>0</v>
      </c>
    </row>
    <row r="579" spans="2:14" x14ac:dyDescent="0.2">
      <c r="B579" s="30">
        <v>2021</v>
      </c>
      <c r="C579" s="30" t="s">
        <v>498</v>
      </c>
      <c r="D579" s="30">
        <v>539</v>
      </c>
      <c r="E579" s="30">
        <v>826</v>
      </c>
      <c r="F579" s="91">
        <v>-2235.453</v>
      </c>
      <c r="G579" s="58">
        <v>330.00099999999998</v>
      </c>
      <c r="H579" s="58">
        <v>5500.0410000000002</v>
      </c>
      <c r="I579" s="46">
        <v>4180.0950000000003</v>
      </c>
      <c r="J579" s="54">
        <f t="shared" ref="J579" si="604">F579/D579*1000</f>
        <v>-4147.408163265306</v>
      </c>
      <c r="K579" s="54">
        <f t="shared" ref="K579" si="605">F579/E579*1000</f>
        <v>-2706.3595641646489</v>
      </c>
      <c r="L579" s="54">
        <f t="shared" ref="L579" si="606">(G579+I579)/D579*1000</f>
        <v>8367.5250463821885</v>
      </c>
      <c r="M579" s="54">
        <f t="shared" ref="M579" si="607">(G579+I579)/E579*1000</f>
        <v>5460.1646489104123</v>
      </c>
      <c r="N579" s="88">
        <v>0</v>
      </c>
    </row>
    <row r="581" spans="2:14" x14ac:dyDescent="0.2">
      <c r="B581" s="147" t="s">
        <v>255</v>
      </c>
      <c r="C581" s="63"/>
      <c r="D581" s="63"/>
      <c r="E581" s="63"/>
      <c r="F581" s="176" t="s">
        <v>262</v>
      </c>
      <c r="G581" s="180"/>
      <c r="H581" s="180"/>
      <c r="I581" s="177"/>
      <c r="J581" s="176" t="s">
        <v>263</v>
      </c>
      <c r="K581" s="180"/>
      <c r="L581" s="180"/>
      <c r="M581" s="177"/>
      <c r="N581" s="112" t="s">
        <v>261</v>
      </c>
    </row>
    <row r="582" spans="2:14" ht="39.6" x14ac:dyDescent="0.2">
      <c r="B582" s="176" t="s">
        <v>17</v>
      </c>
      <c r="C582" s="177"/>
      <c r="D582" s="50" t="s">
        <v>3</v>
      </c>
      <c r="E582" s="50" t="s">
        <v>2</v>
      </c>
      <c r="F582" s="50" t="s">
        <v>225</v>
      </c>
      <c r="G582" s="50" t="s">
        <v>211</v>
      </c>
      <c r="H582" s="50" t="s">
        <v>232</v>
      </c>
      <c r="I582" s="50" t="s">
        <v>233</v>
      </c>
      <c r="J582" s="50" t="s">
        <v>259</v>
      </c>
      <c r="K582" s="50" t="s">
        <v>260</v>
      </c>
      <c r="L582" s="50" t="s">
        <v>11</v>
      </c>
      <c r="M582" s="50" t="s">
        <v>10</v>
      </c>
      <c r="N582" s="86" t="s">
        <v>227</v>
      </c>
    </row>
    <row r="583" spans="2:14" x14ac:dyDescent="0.2">
      <c r="B583" s="51">
        <v>2008</v>
      </c>
      <c r="C583" s="52" t="s">
        <v>134</v>
      </c>
      <c r="D583" s="53">
        <v>156</v>
      </c>
      <c r="E583" s="53">
        <v>284</v>
      </c>
      <c r="F583" s="46">
        <v>6907.5190000000002</v>
      </c>
      <c r="G583" s="54">
        <v>19620.95</v>
      </c>
      <c r="H583" s="54">
        <v>20757.093000000001</v>
      </c>
      <c r="I583" s="54">
        <v>23498.093000000001</v>
      </c>
      <c r="J583" s="54">
        <f>F583/D583*1000</f>
        <v>44278.967948717946</v>
      </c>
      <c r="K583" s="54">
        <f>F583/E583*1000</f>
        <v>24322.25</v>
      </c>
      <c r="L583" s="54">
        <f t="shared" ref="L583:L589" si="608">(G583+I583)/D583*1000</f>
        <v>276404.12179487187</v>
      </c>
      <c r="M583" s="54">
        <f t="shared" ref="M583:M589" si="609">(G583+I583)/E583*1000</f>
        <v>151827.61619718312</v>
      </c>
      <c r="N583" s="87">
        <v>0</v>
      </c>
    </row>
    <row r="584" spans="2:14" x14ac:dyDescent="0.2">
      <c r="B584" s="51">
        <v>2009</v>
      </c>
      <c r="C584" s="52" t="s">
        <v>135</v>
      </c>
      <c r="D584" s="55">
        <v>150</v>
      </c>
      <c r="E584" s="55">
        <v>262</v>
      </c>
      <c r="F584" s="54">
        <v>-10469.748</v>
      </c>
      <c r="G584" s="54">
        <v>2151.2020000000002</v>
      </c>
      <c r="H584" s="54">
        <v>23498.093000000001</v>
      </c>
      <c r="I584" s="59">
        <v>30498.093000000001</v>
      </c>
      <c r="J584" s="54">
        <f t="shared" ref="J584:J589" si="610">F584/D584*1000</f>
        <v>-69798.320000000007</v>
      </c>
      <c r="K584" s="54">
        <f t="shared" ref="K584:K589" si="611">F584/E584*1000</f>
        <v>-39960.870229007633</v>
      </c>
      <c r="L584" s="54">
        <f t="shared" si="608"/>
        <v>217661.96666666667</v>
      </c>
      <c r="M584" s="54">
        <f t="shared" si="609"/>
        <v>124615.62977099237</v>
      </c>
      <c r="N584" s="87">
        <v>0</v>
      </c>
    </row>
    <row r="585" spans="2:14" x14ac:dyDescent="0.2">
      <c r="B585" s="51">
        <v>2010</v>
      </c>
      <c r="C585" s="52" t="s">
        <v>136</v>
      </c>
      <c r="D585" s="55">
        <v>144</v>
      </c>
      <c r="E585" s="55">
        <v>245</v>
      </c>
      <c r="F585" s="54">
        <v>-8026.0219999999999</v>
      </c>
      <c r="G585" s="54">
        <v>125.18</v>
      </c>
      <c r="H585" s="54">
        <v>30498.093000000001</v>
      </c>
      <c r="I585" s="54">
        <v>24498.093000000001</v>
      </c>
      <c r="J585" s="54">
        <f t="shared" si="610"/>
        <v>-55736.263888888883</v>
      </c>
      <c r="K585" s="54">
        <f t="shared" si="611"/>
        <v>-32759.273469387757</v>
      </c>
      <c r="L585" s="54">
        <f t="shared" si="608"/>
        <v>170994.95138888891</v>
      </c>
      <c r="M585" s="54">
        <f t="shared" si="609"/>
        <v>100503.15510204082</v>
      </c>
      <c r="N585" s="87">
        <v>0</v>
      </c>
    </row>
    <row r="586" spans="2:14" x14ac:dyDescent="0.2">
      <c r="B586" s="30">
        <v>2011</v>
      </c>
      <c r="C586" s="30" t="s">
        <v>15</v>
      </c>
      <c r="D586" s="56">
        <v>145</v>
      </c>
      <c r="E586" s="56">
        <v>249</v>
      </c>
      <c r="F586" s="46">
        <v>-648.64300000000003</v>
      </c>
      <c r="G586" s="46">
        <v>476.53699999999998</v>
      </c>
      <c r="H586" s="46">
        <v>24498.093000000001</v>
      </c>
      <c r="I586" s="46">
        <v>23498.093000000001</v>
      </c>
      <c r="J586" s="54">
        <f t="shared" si="610"/>
        <v>-4473.3999999999996</v>
      </c>
      <c r="K586" s="54">
        <f t="shared" si="611"/>
        <v>-2604.9919678714859</v>
      </c>
      <c r="L586" s="46">
        <f t="shared" si="608"/>
        <v>165342.27586206896</v>
      </c>
      <c r="M586" s="46">
        <f t="shared" si="609"/>
        <v>96283.654618473898</v>
      </c>
      <c r="N586" s="116">
        <v>0</v>
      </c>
    </row>
    <row r="587" spans="2:14" x14ac:dyDescent="0.2">
      <c r="B587" s="30">
        <v>2012</v>
      </c>
      <c r="C587" s="30" t="s">
        <v>16</v>
      </c>
      <c r="D587" s="56">
        <v>141</v>
      </c>
      <c r="E587" s="56">
        <v>244</v>
      </c>
      <c r="F587" s="46">
        <v>11135.710999999999</v>
      </c>
      <c r="G587" s="46">
        <v>11612.248</v>
      </c>
      <c r="H587" s="46">
        <v>23498.093000000001</v>
      </c>
      <c r="I587" s="46">
        <v>23498.093000000001</v>
      </c>
      <c r="J587" s="54">
        <f t="shared" si="610"/>
        <v>78976.673758865247</v>
      </c>
      <c r="K587" s="54">
        <f t="shared" si="611"/>
        <v>45638.15983606557</v>
      </c>
      <c r="L587" s="46">
        <f t="shared" si="608"/>
        <v>249009.51063829788</v>
      </c>
      <c r="M587" s="46">
        <f t="shared" si="609"/>
        <v>143894.84016393442</v>
      </c>
      <c r="N587" s="116">
        <v>0</v>
      </c>
    </row>
    <row r="588" spans="2:14" x14ac:dyDescent="0.2">
      <c r="B588" s="30">
        <v>2013</v>
      </c>
      <c r="C588" s="30" t="s">
        <v>0</v>
      </c>
      <c r="D588" s="56">
        <v>142</v>
      </c>
      <c r="E588" s="56">
        <v>244</v>
      </c>
      <c r="F588" s="46">
        <v>8499.17</v>
      </c>
      <c r="G588" s="46">
        <v>20111.418000000001</v>
      </c>
      <c r="H588" s="46">
        <v>23498.093000000001</v>
      </c>
      <c r="I588" s="46">
        <v>23498.093000000001</v>
      </c>
      <c r="J588" s="54">
        <f t="shared" si="610"/>
        <v>59853.309859154935</v>
      </c>
      <c r="K588" s="54">
        <f t="shared" si="611"/>
        <v>34832.663934426229</v>
      </c>
      <c r="L588" s="46">
        <f t="shared" si="608"/>
        <v>307109.23239436618</v>
      </c>
      <c r="M588" s="46">
        <f t="shared" si="609"/>
        <v>178727.50409836063</v>
      </c>
      <c r="N588" s="116">
        <v>0</v>
      </c>
    </row>
    <row r="589" spans="2:14" ht="14.25" customHeight="1" x14ac:dyDescent="0.2">
      <c r="B589" s="30">
        <v>2014</v>
      </c>
      <c r="C589" s="30" t="s">
        <v>222</v>
      </c>
      <c r="D589" s="61">
        <v>138</v>
      </c>
      <c r="E589" s="61">
        <v>224</v>
      </c>
      <c r="F589" s="46">
        <v>-10647.214</v>
      </c>
      <c r="G589" s="46">
        <v>9464.2039999999997</v>
      </c>
      <c r="H589" s="56">
        <v>23498.093000000001</v>
      </c>
      <c r="I589" s="56">
        <v>23498.093000000001</v>
      </c>
      <c r="J589" s="54">
        <f t="shared" si="610"/>
        <v>-77153.724637681167</v>
      </c>
      <c r="K589" s="54">
        <f t="shared" si="611"/>
        <v>-47532.205357142855</v>
      </c>
      <c r="L589" s="46">
        <f t="shared" si="608"/>
        <v>238857.22463768115</v>
      </c>
      <c r="M589" s="89">
        <f t="shared" si="609"/>
        <v>147153.11160714284</v>
      </c>
      <c r="N589" s="116">
        <v>0</v>
      </c>
    </row>
    <row r="590" spans="2:14" ht="14.25" customHeight="1" x14ac:dyDescent="0.2">
      <c r="B590" s="30">
        <v>2015</v>
      </c>
      <c r="C590" s="30" t="s">
        <v>266</v>
      </c>
      <c r="D590" s="108">
        <v>132</v>
      </c>
      <c r="E590" s="108">
        <v>220</v>
      </c>
      <c r="F590" s="91">
        <v>-4985.991</v>
      </c>
      <c r="G590" s="58">
        <v>4478.2129999999997</v>
      </c>
      <c r="H590" s="58">
        <v>23498.093000000001</v>
      </c>
      <c r="I590" s="58">
        <v>23498.093000000001</v>
      </c>
      <c r="J590" s="54">
        <f t="shared" ref="J590:J594" si="612">F590/D590*1000</f>
        <v>-37772.659090909088</v>
      </c>
      <c r="K590" s="54">
        <f t="shared" ref="K590:K594" si="613">F590/E590*1000</f>
        <v>-22663.595454545455</v>
      </c>
      <c r="L590" s="54">
        <f t="shared" ref="L590:L594" si="614">(G590+I590)/D590*1000</f>
        <v>211941.71212121213</v>
      </c>
      <c r="M590" s="54">
        <f t="shared" ref="M590:M594" si="615">(G590+I590)/E590*1000</f>
        <v>127165.02727272727</v>
      </c>
      <c r="N590" s="88">
        <v>0</v>
      </c>
    </row>
    <row r="591" spans="2:14" ht="14.25" customHeight="1" x14ac:dyDescent="0.2">
      <c r="B591" s="30">
        <v>2016</v>
      </c>
      <c r="C591" s="30" t="s">
        <v>276</v>
      </c>
      <c r="D591" s="108">
        <v>130</v>
      </c>
      <c r="E591" s="108">
        <v>210</v>
      </c>
      <c r="F591" s="91">
        <v>1921.431</v>
      </c>
      <c r="G591" s="58">
        <v>6399.6440000000002</v>
      </c>
      <c r="H591" s="160">
        <v>23498.093000000001</v>
      </c>
      <c r="I591" s="160">
        <v>23498.093000000001</v>
      </c>
      <c r="J591" s="54">
        <f t="shared" si="612"/>
        <v>14780.238461538462</v>
      </c>
      <c r="K591" s="54">
        <f t="shared" si="613"/>
        <v>9149.6714285714279</v>
      </c>
      <c r="L591" s="54">
        <f t="shared" si="614"/>
        <v>229982.59230769234</v>
      </c>
      <c r="M591" s="54">
        <f t="shared" si="615"/>
        <v>142370.1761904762</v>
      </c>
      <c r="N591" s="88">
        <v>0</v>
      </c>
    </row>
    <row r="592" spans="2:14" ht="14.25" customHeight="1" x14ac:dyDescent="0.2">
      <c r="B592" s="30">
        <v>2017</v>
      </c>
      <c r="C592" s="30" t="s">
        <v>285</v>
      </c>
      <c r="D592" s="56">
        <v>126</v>
      </c>
      <c r="E592" s="56">
        <v>203</v>
      </c>
      <c r="F592" s="91">
        <v>5379</v>
      </c>
      <c r="G592" s="58">
        <v>11779</v>
      </c>
      <c r="H592" s="160">
        <v>0</v>
      </c>
      <c r="I592" s="131">
        <v>0</v>
      </c>
      <c r="J592" s="54">
        <f t="shared" si="612"/>
        <v>42690.476190476191</v>
      </c>
      <c r="K592" s="54">
        <f t="shared" si="613"/>
        <v>26497.536945812808</v>
      </c>
      <c r="L592" s="54">
        <f t="shared" si="614"/>
        <v>93484.126984126982</v>
      </c>
      <c r="M592" s="54">
        <f t="shared" si="615"/>
        <v>58024.63054187192</v>
      </c>
      <c r="N592" s="88">
        <v>0</v>
      </c>
    </row>
    <row r="593" spans="2:14" x14ac:dyDescent="0.2">
      <c r="B593" s="30">
        <v>2018</v>
      </c>
      <c r="C593" s="30" t="s">
        <v>288</v>
      </c>
      <c r="D593" s="72">
        <v>130</v>
      </c>
      <c r="E593" s="72">
        <v>202</v>
      </c>
      <c r="F593" s="91">
        <v>8786</v>
      </c>
      <c r="G593" s="58">
        <v>20565</v>
      </c>
      <c r="H593" s="58">
        <v>23498</v>
      </c>
      <c r="I593" s="46">
        <v>23498</v>
      </c>
      <c r="J593" s="54">
        <f t="shared" si="612"/>
        <v>67584.61538461539</v>
      </c>
      <c r="K593" s="54">
        <f t="shared" si="613"/>
        <v>43495.049504950497</v>
      </c>
      <c r="L593" s="54">
        <f t="shared" si="614"/>
        <v>338946.15384615381</v>
      </c>
      <c r="M593" s="54">
        <f t="shared" si="615"/>
        <v>218133.66336633664</v>
      </c>
      <c r="N593" s="88">
        <v>0</v>
      </c>
    </row>
    <row r="594" spans="2:14" x14ac:dyDescent="0.2">
      <c r="B594" s="30">
        <v>2019</v>
      </c>
      <c r="C594" s="30" t="s">
        <v>327</v>
      </c>
      <c r="D594" s="30">
        <v>123</v>
      </c>
      <c r="E594" s="30">
        <v>189</v>
      </c>
      <c r="F594" s="91">
        <v>1343.0419999999999</v>
      </c>
      <c r="G594" s="58">
        <v>6908.2250000000004</v>
      </c>
      <c r="H594" s="58">
        <v>23498.093000000001</v>
      </c>
      <c r="I594" s="46">
        <v>38498.093000000001</v>
      </c>
      <c r="J594" s="54">
        <f t="shared" si="612"/>
        <v>10919.040650406503</v>
      </c>
      <c r="K594" s="54">
        <f t="shared" si="613"/>
        <v>7106.0423280423283</v>
      </c>
      <c r="L594" s="54">
        <f t="shared" si="614"/>
        <v>369157.05691056914</v>
      </c>
      <c r="M594" s="54">
        <f t="shared" si="615"/>
        <v>240245.06878306877</v>
      </c>
      <c r="N594" s="88">
        <v>0</v>
      </c>
    </row>
    <row r="595" spans="2:14" x14ac:dyDescent="0.2">
      <c r="B595" s="30">
        <v>2020</v>
      </c>
      <c r="C595" s="30" t="s">
        <v>332</v>
      </c>
      <c r="D595" s="72">
        <v>126</v>
      </c>
      <c r="E595" s="72">
        <v>186</v>
      </c>
      <c r="F595" s="91">
        <v>1380.096</v>
      </c>
      <c r="G595" s="58">
        <v>8288.3209999999999</v>
      </c>
      <c r="H595" s="58">
        <v>38498.093000000001</v>
      </c>
      <c r="I595" s="46">
        <v>38498.093000000001</v>
      </c>
      <c r="J595" s="54">
        <f t="shared" ref="J595" si="616">F595/D595*1000</f>
        <v>10953.142857142857</v>
      </c>
      <c r="K595" s="54">
        <f t="shared" ref="K595" si="617">F595/E595*1000</f>
        <v>7419.8709677419356</v>
      </c>
      <c r="L595" s="54">
        <f t="shared" ref="L595" si="618">(G595+I595)/D595*1000</f>
        <v>371320.74603174609</v>
      </c>
      <c r="M595" s="54">
        <f t="shared" ref="M595" si="619">(G595+I595)/E595*1000</f>
        <v>251539.86021505378</v>
      </c>
      <c r="N595" s="88">
        <v>0</v>
      </c>
    </row>
    <row r="596" spans="2:14" x14ac:dyDescent="0.2">
      <c r="B596" s="30">
        <v>2021</v>
      </c>
      <c r="C596" s="30" t="s">
        <v>498</v>
      </c>
      <c r="D596" s="30">
        <v>125</v>
      </c>
      <c r="E596" s="30">
        <v>186</v>
      </c>
      <c r="F596" s="91">
        <v>-4533.7659999999996</v>
      </c>
      <c r="G596" s="58">
        <v>3754.5549999999998</v>
      </c>
      <c r="H596" s="58">
        <v>38498.093000000001</v>
      </c>
      <c r="I596" s="46">
        <v>38498.093000000001</v>
      </c>
      <c r="J596" s="54">
        <f t="shared" ref="J596" si="620">F596/D596*1000</f>
        <v>-36270.127999999997</v>
      </c>
      <c r="K596" s="54">
        <f t="shared" ref="K596" si="621">F596/E596*1000</f>
        <v>-24375.086021505376</v>
      </c>
      <c r="L596" s="54">
        <f t="shared" ref="L596" si="622">(G596+I596)/D596*1000</f>
        <v>338021.18400000001</v>
      </c>
      <c r="M596" s="54">
        <f t="shared" ref="M596" si="623">(G596+I596)/E596*1000</f>
        <v>227164.77419354839</v>
      </c>
      <c r="N596" s="88">
        <v>0</v>
      </c>
    </row>
    <row r="597" spans="2:14" ht="14.25" customHeight="1" x14ac:dyDescent="0.2">
      <c r="N597" s="115"/>
    </row>
    <row r="598" spans="2:14" x14ac:dyDescent="0.2">
      <c r="B598" s="146" t="s">
        <v>256</v>
      </c>
      <c r="C598" s="63"/>
      <c r="D598" s="63"/>
      <c r="E598" s="63"/>
      <c r="F598" s="176" t="s">
        <v>262</v>
      </c>
      <c r="G598" s="180"/>
      <c r="H598" s="180"/>
      <c r="I598" s="177"/>
      <c r="J598" s="176" t="s">
        <v>263</v>
      </c>
      <c r="K598" s="180"/>
      <c r="L598" s="180"/>
      <c r="M598" s="177"/>
      <c r="N598" s="112" t="s">
        <v>261</v>
      </c>
    </row>
    <row r="599" spans="2:14" ht="39.6" x14ac:dyDescent="0.2">
      <c r="B599" s="176" t="s">
        <v>17</v>
      </c>
      <c r="C599" s="177"/>
      <c r="D599" s="50" t="s">
        <v>3</v>
      </c>
      <c r="E599" s="50" t="s">
        <v>2</v>
      </c>
      <c r="F599" s="50" t="s">
        <v>225</v>
      </c>
      <c r="G599" s="50" t="s">
        <v>211</v>
      </c>
      <c r="H599" s="50" t="s">
        <v>232</v>
      </c>
      <c r="I599" s="50" t="s">
        <v>233</v>
      </c>
      <c r="J599" s="50" t="s">
        <v>259</v>
      </c>
      <c r="K599" s="50" t="s">
        <v>260</v>
      </c>
      <c r="L599" s="50" t="s">
        <v>11</v>
      </c>
      <c r="M599" s="50" t="s">
        <v>10</v>
      </c>
      <c r="N599" s="86" t="s">
        <v>227</v>
      </c>
    </row>
    <row r="600" spans="2:14" x14ac:dyDescent="0.2">
      <c r="B600" s="51">
        <v>2008</v>
      </c>
      <c r="C600" s="52" t="s">
        <v>134</v>
      </c>
      <c r="D600" s="53">
        <v>336</v>
      </c>
      <c r="E600" s="53">
        <v>641</v>
      </c>
      <c r="F600" s="46">
        <v>12781.736000000001</v>
      </c>
      <c r="G600" s="54">
        <v>21781.114000000001</v>
      </c>
      <c r="H600" s="54">
        <v>80628.42</v>
      </c>
      <c r="I600" s="54">
        <v>91031.801000000007</v>
      </c>
      <c r="J600" s="54">
        <f>F600/D600*1000</f>
        <v>38040.880952380954</v>
      </c>
      <c r="K600" s="54">
        <f>F600/E600*1000</f>
        <v>19940.305772230888</v>
      </c>
      <c r="L600" s="54">
        <f t="shared" ref="L600:L606" si="624">(G600+I600)/D600*1000</f>
        <v>335752.72321428574</v>
      </c>
      <c r="M600" s="54">
        <f t="shared" ref="M600:M606" si="625">(G600+I600)/E600*1000</f>
        <v>175995.18720748831</v>
      </c>
      <c r="N600" s="87">
        <v>0</v>
      </c>
    </row>
    <row r="601" spans="2:14" x14ac:dyDescent="0.2">
      <c r="B601" s="51">
        <v>2009</v>
      </c>
      <c r="C601" s="52" t="s">
        <v>135</v>
      </c>
      <c r="D601" s="55">
        <v>326</v>
      </c>
      <c r="E601" s="55">
        <v>632</v>
      </c>
      <c r="F601" s="54">
        <v>-6346.6270000000004</v>
      </c>
      <c r="G601" s="54">
        <v>4962.2610000000004</v>
      </c>
      <c r="H601" s="54">
        <v>91031.801000000007</v>
      </c>
      <c r="I601" s="54">
        <v>91504.027000000002</v>
      </c>
      <c r="J601" s="54">
        <f t="shared" ref="J601:J606" si="626">F601/D601*1000</f>
        <v>-19468.180981595095</v>
      </c>
      <c r="K601" s="54">
        <f t="shared" ref="K601:K606" si="627">F601/E601*1000</f>
        <v>-10042.131329113925</v>
      </c>
      <c r="L601" s="54">
        <f t="shared" si="624"/>
        <v>295908.85889570555</v>
      </c>
      <c r="M601" s="54">
        <f t="shared" si="625"/>
        <v>152636.53164556963</v>
      </c>
      <c r="N601" s="87">
        <v>0</v>
      </c>
    </row>
    <row r="602" spans="2:14" x14ac:dyDescent="0.2">
      <c r="B602" s="51">
        <v>2010</v>
      </c>
      <c r="C602" s="52" t="s">
        <v>136</v>
      </c>
      <c r="D602" s="55">
        <v>317</v>
      </c>
      <c r="E602" s="55">
        <v>605</v>
      </c>
      <c r="F602" s="54">
        <v>2339.585</v>
      </c>
      <c r="G602" s="54">
        <v>6882.8990000000003</v>
      </c>
      <c r="H602" s="54">
        <v>91504.027000000002</v>
      </c>
      <c r="I602" s="54">
        <v>91922.974000000002</v>
      </c>
      <c r="J602" s="54">
        <f t="shared" si="626"/>
        <v>7380.3943217665619</v>
      </c>
      <c r="K602" s="54">
        <f t="shared" si="627"/>
        <v>3867.0826446280994</v>
      </c>
      <c r="L602" s="54">
        <f t="shared" si="624"/>
        <v>311690.45110410097</v>
      </c>
      <c r="M602" s="54">
        <f t="shared" si="625"/>
        <v>163315.4925619835</v>
      </c>
      <c r="N602" s="87">
        <v>0</v>
      </c>
    </row>
    <row r="603" spans="2:14" x14ac:dyDescent="0.2">
      <c r="B603" s="30">
        <v>2011</v>
      </c>
      <c r="C603" s="30" t="s">
        <v>15</v>
      </c>
      <c r="D603" s="56">
        <v>339</v>
      </c>
      <c r="E603" s="56">
        <v>637</v>
      </c>
      <c r="F603" s="46">
        <v>-20661.554</v>
      </c>
      <c r="G603" s="46">
        <v>1077.174</v>
      </c>
      <c r="H603" s="46">
        <v>91922.974000000002</v>
      </c>
      <c r="I603" s="46">
        <v>77067.145000000004</v>
      </c>
      <c r="J603" s="54">
        <f t="shared" si="626"/>
        <v>-60948.536873156343</v>
      </c>
      <c r="K603" s="54">
        <f t="shared" si="627"/>
        <v>-32435.720565149139</v>
      </c>
      <c r="L603" s="46">
        <f t="shared" si="624"/>
        <v>230514.21533923305</v>
      </c>
      <c r="M603" s="46">
        <f t="shared" si="625"/>
        <v>122675.54003139718</v>
      </c>
      <c r="N603" s="116">
        <v>0</v>
      </c>
    </row>
    <row r="604" spans="2:14" x14ac:dyDescent="0.2">
      <c r="B604" s="30">
        <v>2012</v>
      </c>
      <c r="C604" s="30" t="s">
        <v>16</v>
      </c>
      <c r="D604" s="56">
        <v>334</v>
      </c>
      <c r="E604" s="56">
        <v>631</v>
      </c>
      <c r="F604" s="46">
        <v>-5658.3559999999998</v>
      </c>
      <c r="G604" s="46">
        <v>1737.1030000000001</v>
      </c>
      <c r="H604" s="46">
        <v>77067.145000000004</v>
      </c>
      <c r="I604" s="46">
        <v>70748.86</v>
      </c>
      <c r="J604" s="54">
        <f t="shared" si="626"/>
        <v>-16941.185628742514</v>
      </c>
      <c r="K604" s="54">
        <f t="shared" si="627"/>
        <v>-8967.2836767036442</v>
      </c>
      <c r="L604" s="46">
        <f t="shared" si="624"/>
        <v>217023.8413173653</v>
      </c>
      <c r="M604" s="46">
        <f t="shared" si="625"/>
        <v>114874.74326465928</v>
      </c>
      <c r="N604" s="116">
        <v>0</v>
      </c>
    </row>
    <row r="605" spans="2:14" x14ac:dyDescent="0.2">
      <c r="B605" s="30">
        <v>2013</v>
      </c>
      <c r="C605" s="30" t="s">
        <v>0</v>
      </c>
      <c r="D605" s="56">
        <v>318</v>
      </c>
      <c r="E605" s="56">
        <v>594</v>
      </c>
      <c r="F605" s="46">
        <v>-8999.2839999999997</v>
      </c>
      <c r="G605" s="46">
        <v>1567.6769999999999</v>
      </c>
      <c r="H605" s="46">
        <v>70748.86</v>
      </c>
      <c r="I605" s="46">
        <v>61919.002</v>
      </c>
      <c r="J605" s="54">
        <f t="shared" si="626"/>
        <v>-28299.635220125787</v>
      </c>
      <c r="K605" s="54">
        <f t="shared" si="627"/>
        <v>-15150.309764309764</v>
      </c>
      <c r="L605" s="46">
        <f t="shared" si="624"/>
        <v>199643.64465408807</v>
      </c>
      <c r="M605" s="46">
        <f t="shared" si="625"/>
        <v>106879.93097643099</v>
      </c>
      <c r="N605" s="116">
        <v>0</v>
      </c>
    </row>
    <row r="606" spans="2:14" ht="14.25" customHeight="1" x14ac:dyDescent="0.2">
      <c r="B606" s="30">
        <v>2014</v>
      </c>
      <c r="C606" s="30" t="s">
        <v>222</v>
      </c>
      <c r="D606" s="56">
        <v>316</v>
      </c>
      <c r="E606" s="56">
        <v>597</v>
      </c>
      <c r="F606" s="61">
        <v>16382.447</v>
      </c>
      <c r="G606" s="61">
        <v>17825.508999999998</v>
      </c>
      <c r="H606" s="61">
        <v>61919.002</v>
      </c>
      <c r="I606" s="61">
        <v>58336.203000000001</v>
      </c>
      <c r="J606" s="54">
        <f t="shared" si="626"/>
        <v>51843.186708860761</v>
      </c>
      <c r="K606" s="54">
        <f t="shared" si="627"/>
        <v>27441.28475711893</v>
      </c>
      <c r="L606" s="61">
        <f t="shared" si="624"/>
        <v>241018.07594936708</v>
      </c>
      <c r="M606" s="90">
        <f t="shared" si="625"/>
        <v>127574.05695142379</v>
      </c>
      <c r="N606" s="116">
        <v>0</v>
      </c>
    </row>
    <row r="607" spans="2:14" ht="14.25" customHeight="1" x14ac:dyDescent="0.2">
      <c r="B607" s="30">
        <v>2015</v>
      </c>
      <c r="C607" s="30" t="s">
        <v>266</v>
      </c>
      <c r="D607" s="72">
        <v>298</v>
      </c>
      <c r="E607" s="72">
        <v>556</v>
      </c>
      <c r="F607" s="91">
        <v>12409.674000000001</v>
      </c>
      <c r="G607" s="58">
        <v>30103.25</v>
      </c>
      <c r="H607" s="58">
        <v>62044</v>
      </c>
      <c r="I607" s="58">
        <v>62175.55</v>
      </c>
      <c r="J607" s="54">
        <f t="shared" ref="J607:J611" si="628">F607/D607*1000</f>
        <v>41643.201342281885</v>
      </c>
      <c r="K607" s="54">
        <f t="shared" ref="K607:K611" si="629">F607/E607*1000</f>
        <v>22319.557553956838</v>
      </c>
      <c r="L607" s="54">
        <f t="shared" ref="L607:L611" si="630">(G607+I607)/D607*1000</f>
        <v>309660.40268456377</v>
      </c>
      <c r="M607" s="54">
        <f t="shared" ref="M607:M611" si="631">(G607+I607)/E607*1000</f>
        <v>165969.06474820146</v>
      </c>
      <c r="N607" s="88">
        <v>0</v>
      </c>
    </row>
    <row r="608" spans="2:14" ht="14.25" customHeight="1" x14ac:dyDescent="0.2">
      <c r="B608" s="30">
        <v>2016</v>
      </c>
      <c r="C608" s="30" t="s">
        <v>276</v>
      </c>
      <c r="D608" s="72">
        <v>292</v>
      </c>
      <c r="E608" s="72">
        <v>539</v>
      </c>
      <c r="F608" s="91">
        <v>-9273.1479999999992</v>
      </c>
      <c r="G608" s="58">
        <v>20697.508999999998</v>
      </c>
      <c r="H608" s="160">
        <v>62175.55</v>
      </c>
      <c r="I608" s="160">
        <v>62308.142999999996</v>
      </c>
      <c r="J608" s="54">
        <f t="shared" si="628"/>
        <v>-31757.35616438356</v>
      </c>
      <c r="K608" s="54">
        <f t="shared" si="629"/>
        <v>-17204.356215213356</v>
      </c>
      <c r="L608" s="54">
        <f t="shared" si="630"/>
        <v>284265.9315068493</v>
      </c>
      <c r="M608" s="54">
        <f t="shared" si="631"/>
        <v>153999.35435992581</v>
      </c>
      <c r="N608" s="88">
        <v>0</v>
      </c>
    </row>
    <row r="609" spans="2:15" ht="14.25" customHeight="1" x14ac:dyDescent="0.2">
      <c r="B609" s="30">
        <v>2017</v>
      </c>
      <c r="C609" s="30" t="s">
        <v>285</v>
      </c>
      <c r="D609" s="56">
        <v>281</v>
      </c>
      <c r="E609" s="56">
        <v>499</v>
      </c>
      <c r="F609" s="91">
        <v>16033</v>
      </c>
      <c r="G609" s="58">
        <v>26608</v>
      </c>
      <c r="H609" s="160">
        <v>0</v>
      </c>
      <c r="I609" s="131">
        <v>10123</v>
      </c>
      <c r="J609" s="54">
        <f t="shared" si="628"/>
        <v>57056.939501779358</v>
      </c>
      <c r="K609" s="54">
        <f t="shared" si="629"/>
        <v>32130.260521042081</v>
      </c>
      <c r="L609" s="54">
        <f t="shared" si="630"/>
        <v>130715.30249110321</v>
      </c>
      <c r="M609" s="54">
        <f t="shared" si="631"/>
        <v>73609.218436873751</v>
      </c>
      <c r="N609" s="88">
        <v>0</v>
      </c>
    </row>
    <row r="610" spans="2:15" x14ac:dyDescent="0.2">
      <c r="B610" s="30">
        <v>2018</v>
      </c>
      <c r="C610" s="30" t="s">
        <v>288</v>
      </c>
      <c r="D610" s="72">
        <v>276</v>
      </c>
      <c r="E610" s="72">
        <v>490</v>
      </c>
      <c r="F610" s="91">
        <v>-5350</v>
      </c>
      <c r="G610" s="58">
        <v>5150</v>
      </c>
      <c r="H610" s="58">
        <v>72431</v>
      </c>
      <c r="I610" s="46">
        <v>88537</v>
      </c>
      <c r="J610" s="54">
        <f t="shared" si="628"/>
        <v>-19384.057971014492</v>
      </c>
      <c r="K610" s="54">
        <f t="shared" si="629"/>
        <v>-10918.367346938776</v>
      </c>
      <c r="L610" s="54">
        <f t="shared" si="630"/>
        <v>339445.65217391308</v>
      </c>
      <c r="M610" s="54">
        <f t="shared" si="631"/>
        <v>191197.95918367346</v>
      </c>
      <c r="N610" s="88">
        <v>0</v>
      </c>
      <c r="O610" t="s">
        <v>311</v>
      </c>
    </row>
    <row r="611" spans="2:15" x14ac:dyDescent="0.2">
      <c r="B611" s="30">
        <v>2019</v>
      </c>
      <c r="C611" s="30" t="s">
        <v>327</v>
      </c>
      <c r="D611" s="30">
        <v>274</v>
      </c>
      <c r="E611" s="30">
        <v>477</v>
      </c>
      <c r="F611" s="91">
        <v>8851.4509999999991</v>
      </c>
      <c r="G611" s="58">
        <v>13892.074000000001</v>
      </c>
      <c r="H611" s="58">
        <v>88537.179000000004</v>
      </c>
      <c r="I611" s="46">
        <v>88647.487999999998</v>
      </c>
      <c r="J611" s="54">
        <f t="shared" si="628"/>
        <v>32304.565693430653</v>
      </c>
      <c r="K611" s="54">
        <f t="shared" si="629"/>
        <v>18556.501048218026</v>
      </c>
      <c r="L611" s="54">
        <f t="shared" si="630"/>
        <v>374231.97810218984</v>
      </c>
      <c r="M611" s="54">
        <f t="shared" si="631"/>
        <v>214967.63522012581</v>
      </c>
      <c r="N611" s="88">
        <v>0</v>
      </c>
    </row>
    <row r="612" spans="2:15" x14ac:dyDescent="0.2">
      <c r="B612" s="30">
        <v>2020</v>
      </c>
      <c r="C612" s="30" t="s">
        <v>332</v>
      </c>
      <c r="D612" s="72">
        <v>273</v>
      </c>
      <c r="E612" s="72">
        <v>459</v>
      </c>
      <c r="F612" s="91">
        <v>1322.4870000000001</v>
      </c>
      <c r="G612" s="58">
        <v>15086.606</v>
      </c>
      <c r="H612" s="58">
        <v>88647.487999999998</v>
      </c>
      <c r="I612" s="46">
        <v>88775.442999999999</v>
      </c>
      <c r="J612" s="54">
        <f t="shared" ref="J612" si="632">F612/D612*1000</f>
        <v>4844.2747252747249</v>
      </c>
      <c r="K612" s="54">
        <f t="shared" ref="K612" si="633">F612/E612*1000</f>
        <v>2881.2352941176473</v>
      </c>
      <c r="L612" s="54">
        <f t="shared" ref="L612" si="634">(G612+I612)/D612*1000</f>
        <v>380447.0659340659</v>
      </c>
      <c r="M612" s="54">
        <f t="shared" ref="M612" si="635">(G612+I612)/E612*1000</f>
        <v>226278.97385620914</v>
      </c>
      <c r="N612" s="88">
        <v>0</v>
      </c>
    </row>
    <row r="613" spans="2:15" x14ac:dyDescent="0.2">
      <c r="B613" s="30">
        <v>2021</v>
      </c>
      <c r="C613" s="30" t="s">
        <v>498</v>
      </c>
      <c r="D613" s="30">
        <v>263</v>
      </c>
      <c r="E613" s="30">
        <v>459</v>
      </c>
      <c r="F613" s="91">
        <v>4848.0680000000002</v>
      </c>
      <c r="G613" s="58">
        <v>19856.454000000002</v>
      </c>
      <c r="H613" s="58">
        <v>88775.442999999999</v>
      </c>
      <c r="I613" s="46">
        <v>88853.663</v>
      </c>
      <c r="J613" s="54">
        <f t="shared" ref="J613" si="636">F613/D613*1000</f>
        <v>18433.718631178708</v>
      </c>
      <c r="K613" s="54">
        <f t="shared" ref="K613" si="637">F613/E613*1000</f>
        <v>10562.239651416123</v>
      </c>
      <c r="L613" s="54">
        <f t="shared" ref="L613" si="638">(G613+I613)/D613*1000</f>
        <v>413346.45247148292</v>
      </c>
      <c r="M613" s="54">
        <f t="shared" ref="M613" si="639">(G613+I613)/E613*1000</f>
        <v>236841.21350762527</v>
      </c>
      <c r="N613" s="88">
        <v>0</v>
      </c>
    </row>
    <row r="614" spans="2:15" x14ac:dyDescent="0.2">
      <c r="N614" s="115"/>
    </row>
    <row r="615" spans="2:15" ht="13.5" customHeight="1" x14ac:dyDescent="0.2">
      <c r="B615" s="142" t="s">
        <v>257</v>
      </c>
      <c r="F615" s="176" t="s">
        <v>262</v>
      </c>
      <c r="G615" s="180"/>
      <c r="H615" s="180"/>
      <c r="I615" s="177"/>
      <c r="J615" s="176" t="s">
        <v>263</v>
      </c>
      <c r="K615" s="180"/>
      <c r="L615" s="180"/>
      <c r="M615" s="177"/>
      <c r="N615" s="112" t="s">
        <v>261</v>
      </c>
    </row>
    <row r="616" spans="2:15" ht="39.6" x14ac:dyDescent="0.2">
      <c r="B616" s="176" t="s">
        <v>17</v>
      </c>
      <c r="C616" s="177"/>
      <c r="D616" s="50" t="s">
        <v>3</v>
      </c>
      <c r="E616" s="50" t="s">
        <v>2</v>
      </c>
      <c r="F616" s="50" t="s">
        <v>225</v>
      </c>
      <c r="G616" s="50" t="s">
        <v>211</v>
      </c>
      <c r="H616" s="50" t="s">
        <v>232</v>
      </c>
      <c r="I616" s="50" t="s">
        <v>233</v>
      </c>
      <c r="J616" s="50" t="s">
        <v>259</v>
      </c>
      <c r="K616" s="50" t="s">
        <v>260</v>
      </c>
      <c r="L616" s="50" t="s">
        <v>11</v>
      </c>
      <c r="M616" s="50" t="s">
        <v>10</v>
      </c>
      <c r="N616" s="86" t="s">
        <v>227</v>
      </c>
    </row>
    <row r="617" spans="2:15" x14ac:dyDescent="0.2">
      <c r="B617" s="51">
        <v>2008</v>
      </c>
      <c r="C617" s="52" t="s">
        <v>134</v>
      </c>
      <c r="D617" s="53">
        <v>101</v>
      </c>
      <c r="E617" s="53">
        <v>172</v>
      </c>
      <c r="F617" s="46">
        <v>6827.5959999999995</v>
      </c>
      <c r="G617" s="54">
        <v>18839.332999999999</v>
      </c>
      <c r="H617" s="54">
        <v>0</v>
      </c>
      <c r="I617" s="54">
        <v>0</v>
      </c>
      <c r="J617" s="54">
        <f>F617/D617*1000</f>
        <v>67599.960396039605</v>
      </c>
      <c r="K617" s="54">
        <f>F617/E617*1000</f>
        <v>39695.325581395344</v>
      </c>
      <c r="L617" s="54">
        <f t="shared" ref="L617:L623" si="640">(G617+I617)/D617*1000</f>
        <v>186528.04950495047</v>
      </c>
      <c r="M617" s="54">
        <f t="shared" ref="M617:M623" si="641">(G617+I617)/E617*1000</f>
        <v>109531.00581395348</v>
      </c>
      <c r="N617" s="87">
        <v>4557</v>
      </c>
    </row>
    <row r="618" spans="2:15" x14ac:dyDescent="0.2">
      <c r="B618" s="51">
        <v>2009</v>
      </c>
      <c r="C618" s="52" t="s">
        <v>135</v>
      </c>
      <c r="D618" s="55">
        <v>98</v>
      </c>
      <c r="E618" s="55">
        <v>170</v>
      </c>
      <c r="F618" s="54">
        <v>2531.4520000000002</v>
      </c>
      <c r="G618" s="54">
        <v>21370.785</v>
      </c>
      <c r="H618" s="54">
        <v>0</v>
      </c>
      <c r="I618" s="54">
        <v>0</v>
      </c>
      <c r="J618" s="54">
        <f t="shared" ref="J618:J623" si="642">F618/D618*1000</f>
        <v>25831.142857142859</v>
      </c>
      <c r="K618" s="54">
        <f t="shared" ref="K618:K623" si="643">F618/E618*1000</f>
        <v>14890.89411764706</v>
      </c>
      <c r="L618" s="54">
        <f t="shared" si="640"/>
        <v>218069.23469387754</v>
      </c>
      <c r="M618" s="54">
        <f t="shared" si="641"/>
        <v>125710.5</v>
      </c>
      <c r="N618" s="87">
        <v>3000</v>
      </c>
    </row>
    <row r="619" spans="2:15" x14ac:dyDescent="0.2">
      <c r="B619" s="51">
        <v>2010</v>
      </c>
      <c r="C619" s="52" t="s">
        <v>136</v>
      </c>
      <c r="D619" s="55">
        <v>88</v>
      </c>
      <c r="E619" s="55">
        <v>150</v>
      </c>
      <c r="F619" s="54">
        <v>11250.22</v>
      </c>
      <c r="G619" s="54">
        <v>32093.969000000001</v>
      </c>
      <c r="H619" s="54">
        <v>0</v>
      </c>
      <c r="I619" s="54">
        <v>0</v>
      </c>
      <c r="J619" s="54">
        <f t="shared" si="642"/>
        <v>127843.40909090907</v>
      </c>
      <c r="K619" s="54">
        <f t="shared" si="643"/>
        <v>75001.46666666666</v>
      </c>
      <c r="L619" s="54">
        <f t="shared" si="640"/>
        <v>364704.19318181818</v>
      </c>
      <c r="M619" s="54">
        <f t="shared" si="641"/>
        <v>213959.79333333336</v>
      </c>
      <c r="N619" s="87">
        <v>3000</v>
      </c>
    </row>
    <row r="620" spans="2:15" x14ac:dyDescent="0.2">
      <c r="B620" s="30">
        <v>2011</v>
      </c>
      <c r="C620" s="30" t="s">
        <v>15</v>
      </c>
      <c r="D620" s="56">
        <v>89</v>
      </c>
      <c r="E620" s="56">
        <v>147</v>
      </c>
      <c r="F620" s="46">
        <v>-4289.7190000000001</v>
      </c>
      <c r="G620" s="46">
        <v>28784.038</v>
      </c>
      <c r="H620" s="46">
        <v>0</v>
      </c>
      <c r="I620" s="46">
        <v>0</v>
      </c>
      <c r="J620" s="54">
        <f t="shared" si="642"/>
        <v>-48199.089887640446</v>
      </c>
      <c r="K620" s="54">
        <f t="shared" si="643"/>
        <v>-29181.761904761905</v>
      </c>
      <c r="L620" s="46">
        <f t="shared" si="640"/>
        <v>323416.15730337077</v>
      </c>
      <c r="M620" s="46">
        <f t="shared" si="641"/>
        <v>195809.78231292518</v>
      </c>
      <c r="N620" s="88">
        <v>0</v>
      </c>
    </row>
    <row r="621" spans="2:15" x14ac:dyDescent="0.2">
      <c r="B621" s="30">
        <v>2012</v>
      </c>
      <c r="C621" s="30" t="s">
        <v>16</v>
      </c>
      <c r="D621" s="56">
        <v>74</v>
      </c>
      <c r="E621" s="56">
        <v>118</v>
      </c>
      <c r="F621" s="46">
        <v>-8139.4080000000004</v>
      </c>
      <c r="G621" s="46">
        <v>20644.63</v>
      </c>
      <c r="H621" s="46">
        <v>0</v>
      </c>
      <c r="I621" s="46">
        <v>0</v>
      </c>
      <c r="J621" s="54">
        <f t="shared" si="642"/>
        <v>-109992</v>
      </c>
      <c r="K621" s="54">
        <f t="shared" si="643"/>
        <v>-68978.03389830509</v>
      </c>
      <c r="L621" s="46">
        <f t="shared" si="640"/>
        <v>278981.48648648651</v>
      </c>
      <c r="M621" s="46">
        <f t="shared" si="641"/>
        <v>174954.49152542374</v>
      </c>
      <c r="N621" s="88">
        <v>1200</v>
      </c>
    </row>
    <row r="622" spans="2:15" x14ac:dyDescent="0.2">
      <c r="B622" s="30">
        <v>2013</v>
      </c>
      <c r="C622" s="30" t="s">
        <v>0</v>
      </c>
      <c r="D622" s="56">
        <v>73</v>
      </c>
      <c r="E622" s="56">
        <v>120</v>
      </c>
      <c r="F622" s="46">
        <v>-4970.9309999999996</v>
      </c>
      <c r="G622" s="46">
        <v>15673.699000000001</v>
      </c>
      <c r="H622" s="46">
        <v>0</v>
      </c>
      <c r="I622" s="46">
        <v>0</v>
      </c>
      <c r="J622" s="54">
        <f t="shared" si="642"/>
        <v>-68094.945205479453</v>
      </c>
      <c r="K622" s="54">
        <f t="shared" si="643"/>
        <v>-41424.425000000003</v>
      </c>
      <c r="L622" s="46">
        <f t="shared" si="640"/>
        <v>214708.20547945207</v>
      </c>
      <c r="M622" s="46">
        <f t="shared" si="641"/>
        <v>130614.15833333334</v>
      </c>
      <c r="N622" s="88">
        <v>1075</v>
      </c>
    </row>
    <row r="623" spans="2:15" x14ac:dyDescent="0.2">
      <c r="B623" s="30">
        <v>2014</v>
      </c>
      <c r="C623" s="30" t="s">
        <v>222</v>
      </c>
      <c r="D623" s="56">
        <v>72</v>
      </c>
      <c r="E623" s="56">
        <v>118</v>
      </c>
      <c r="F623" s="46">
        <v>-2845.9679999999998</v>
      </c>
      <c r="G623" s="46">
        <v>12827.731</v>
      </c>
      <c r="H623" s="30">
        <v>0</v>
      </c>
      <c r="I623" s="30">
        <v>0</v>
      </c>
      <c r="J623" s="54">
        <f t="shared" si="642"/>
        <v>-39527.333333333328</v>
      </c>
      <c r="K623" s="54">
        <f t="shared" si="643"/>
        <v>-24118.372881355932</v>
      </c>
      <c r="L623" s="46">
        <f t="shared" si="640"/>
        <v>178162.93055555556</v>
      </c>
      <c r="M623" s="89">
        <f t="shared" si="641"/>
        <v>108709.58474576271</v>
      </c>
      <c r="N623" s="116">
        <v>200</v>
      </c>
    </row>
    <row r="624" spans="2:15" x14ac:dyDescent="0.2">
      <c r="B624" s="30">
        <v>2015</v>
      </c>
      <c r="C624" s="30" t="s">
        <v>266</v>
      </c>
      <c r="D624" s="72">
        <v>64</v>
      </c>
      <c r="E624" s="72">
        <v>108</v>
      </c>
      <c r="F624" s="91">
        <v>-5820</v>
      </c>
      <c r="G624" s="58">
        <v>7007.7309999999998</v>
      </c>
      <c r="H624" s="58">
        <v>0</v>
      </c>
      <c r="I624" s="58">
        <v>0</v>
      </c>
      <c r="J624" s="54">
        <f t="shared" ref="J624:J628" si="644">F624/D624*1000</f>
        <v>-90937.5</v>
      </c>
      <c r="K624" s="54">
        <f t="shared" ref="K624:K628" si="645">F624/E624*1000</f>
        <v>-53888.888888888883</v>
      </c>
      <c r="L624" s="54">
        <f t="shared" ref="L624:L628" si="646">(G624+I624)/D624*1000</f>
        <v>109495.796875</v>
      </c>
      <c r="M624" s="54">
        <f t="shared" ref="M624:M628" si="647">(G624+I624)/E624*1000</f>
        <v>64886.398148148146</v>
      </c>
      <c r="N624" s="88">
        <v>0</v>
      </c>
    </row>
    <row r="625" spans="2:15" x14ac:dyDescent="0.2">
      <c r="B625" s="30">
        <v>2016</v>
      </c>
      <c r="C625" s="30" t="s">
        <v>276</v>
      </c>
      <c r="D625" s="72">
        <v>58</v>
      </c>
      <c r="E625" s="72">
        <v>100</v>
      </c>
      <c r="F625" s="91">
        <v>1043.864</v>
      </c>
      <c r="G625" s="58">
        <v>8051.5950000000003</v>
      </c>
      <c r="H625" s="58">
        <v>0</v>
      </c>
      <c r="I625" s="58">
        <v>0</v>
      </c>
      <c r="J625" s="54">
        <f t="shared" si="644"/>
        <v>17997.655172413793</v>
      </c>
      <c r="K625" s="54">
        <f t="shared" si="645"/>
        <v>10438.64</v>
      </c>
      <c r="L625" s="54">
        <f t="shared" si="646"/>
        <v>138820.60344827588</v>
      </c>
      <c r="M625" s="54">
        <f t="shared" si="647"/>
        <v>80515.95</v>
      </c>
      <c r="N625" s="88">
        <v>0</v>
      </c>
    </row>
    <row r="626" spans="2:15" x14ac:dyDescent="0.2">
      <c r="B626" s="30">
        <v>2017</v>
      </c>
      <c r="C626" s="30" t="s">
        <v>285</v>
      </c>
      <c r="D626" s="56">
        <v>57</v>
      </c>
      <c r="E626" s="56">
        <v>88</v>
      </c>
      <c r="F626" s="91">
        <v>-787</v>
      </c>
      <c r="G626" s="58">
        <v>7265</v>
      </c>
      <c r="H626" s="58">
        <v>0</v>
      </c>
      <c r="I626" s="46">
        <v>0</v>
      </c>
      <c r="J626" s="54">
        <f t="shared" si="644"/>
        <v>-13807.017543859649</v>
      </c>
      <c r="K626" s="54">
        <f t="shared" si="645"/>
        <v>-8943.181818181818</v>
      </c>
      <c r="L626" s="54">
        <f t="shared" si="646"/>
        <v>127456.14035087719</v>
      </c>
      <c r="M626" s="54">
        <f t="shared" si="647"/>
        <v>82556.818181818191</v>
      </c>
      <c r="N626" s="88">
        <v>0</v>
      </c>
    </row>
    <row r="627" spans="2:15" x14ac:dyDescent="0.2">
      <c r="B627" s="30">
        <v>2018</v>
      </c>
      <c r="C627" s="30" t="s">
        <v>288</v>
      </c>
      <c r="D627" s="72">
        <v>55</v>
      </c>
      <c r="E627" s="72">
        <v>85</v>
      </c>
      <c r="F627" s="91">
        <v>-6615</v>
      </c>
      <c r="G627" s="58">
        <v>300</v>
      </c>
      <c r="H627" s="58">
        <v>0</v>
      </c>
      <c r="I627" s="46">
        <v>0</v>
      </c>
      <c r="J627" s="54">
        <f t="shared" si="644"/>
        <v>-120272.72727272726</v>
      </c>
      <c r="K627" s="54">
        <f t="shared" si="645"/>
        <v>-77823.529411764714</v>
      </c>
      <c r="L627" s="54">
        <f t="shared" si="646"/>
        <v>5454.545454545454</v>
      </c>
      <c r="M627" s="54">
        <f t="shared" si="647"/>
        <v>3529.4117647058824</v>
      </c>
      <c r="N627" s="88">
        <v>0</v>
      </c>
      <c r="O627" t="s">
        <v>312</v>
      </c>
    </row>
    <row r="628" spans="2:15" x14ac:dyDescent="0.2">
      <c r="B628" s="30">
        <v>2019</v>
      </c>
      <c r="C628" s="30" t="s">
        <v>327</v>
      </c>
      <c r="D628" s="30">
        <v>52</v>
      </c>
      <c r="E628" s="30">
        <v>79</v>
      </c>
      <c r="F628" s="91">
        <v>598.471</v>
      </c>
      <c r="G628" s="58">
        <v>899.12800000000004</v>
      </c>
      <c r="H628" s="58">
        <v>0</v>
      </c>
      <c r="I628" s="46">
        <v>0</v>
      </c>
      <c r="J628" s="54">
        <f t="shared" si="644"/>
        <v>11509.057692307691</v>
      </c>
      <c r="K628" s="54">
        <f t="shared" si="645"/>
        <v>7575.5822784810125</v>
      </c>
      <c r="L628" s="54">
        <f t="shared" si="646"/>
        <v>17290.923076923078</v>
      </c>
      <c r="M628" s="54">
        <f t="shared" si="647"/>
        <v>11381.367088607594</v>
      </c>
      <c r="N628" s="88">
        <v>0</v>
      </c>
    </row>
    <row r="629" spans="2:15" x14ac:dyDescent="0.2">
      <c r="B629" s="30">
        <v>2020</v>
      </c>
      <c r="C629" s="30" t="s">
        <v>332</v>
      </c>
      <c r="D629" s="72">
        <v>51</v>
      </c>
      <c r="E629" s="72">
        <v>73</v>
      </c>
      <c r="F629" s="91">
        <v>1815.952</v>
      </c>
      <c r="G629" s="58">
        <v>2715.08</v>
      </c>
      <c r="H629" s="58">
        <v>0</v>
      </c>
      <c r="I629" s="46">
        <v>0</v>
      </c>
      <c r="J629" s="54">
        <f t="shared" ref="J629" si="648">F629/D629*1000</f>
        <v>35606.901960784315</v>
      </c>
      <c r="K629" s="54">
        <f t="shared" ref="K629" si="649">F629/E629*1000</f>
        <v>24876.054794520547</v>
      </c>
      <c r="L629" s="54">
        <f t="shared" ref="L629" si="650">(G629+I629)/D629*1000</f>
        <v>53236.862745098035</v>
      </c>
      <c r="M629" s="54">
        <f t="shared" ref="M629" si="651">(G629+I629)/E629*1000</f>
        <v>37192.876712328769</v>
      </c>
      <c r="N629" s="88">
        <v>0</v>
      </c>
    </row>
    <row r="630" spans="2:15" x14ac:dyDescent="0.2">
      <c r="B630" s="30">
        <v>2021</v>
      </c>
      <c r="C630" s="30" t="s">
        <v>498</v>
      </c>
      <c r="D630" s="30">
        <v>49</v>
      </c>
      <c r="E630" s="30">
        <v>73</v>
      </c>
      <c r="F630" s="91">
        <v>-38.475000000000001</v>
      </c>
      <c r="G630" s="58">
        <v>2676.605</v>
      </c>
      <c r="H630" s="58">
        <v>0</v>
      </c>
      <c r="I630" s="46">
        <v>0</v>
      </c>
      <c r="J630" s="54">
        <f t="shared" ref="J630" si="652">F630/D630*1000</f>
        <v>-785.20408163265313</v>
      </c>
      <c r="K630" s="54">
        <f t="shared" ref="K630" si="653">F630/E630*1000</f>
        <v>-527.05479452054794</v>
      </c>
      <c r="L630" s="54">
        <f t="shared" ref="L630" si="654">(G630+I630)/D630*1000</f>
        <v>54624.591836734697</v>
      </c>
      <c r="M630" s="54">
        <f t="shared" ref="M630" si="655">(G630+I630)/E630*1000</f>
        <v>36665.821917808214</v>
      </c>
      <c r="N630" s="88">
        <v>0</v>
      </c>
    </row>
    <row r="632" spans="2:15" x14ac:dyDescent="0.2">
      <c r="B632" s="142" t="s">
        <v>258</v>
      </c>
      <c r="F632" s="176" t="s">
        <v>262</v>
      </c>
      <c r="G632" s="180"/>
      <c r="H632" s="180"/>
      <c r="I632" s="177"/>
      <c r="J632" s="176" t="s">
        <v>263</v>
      </c>
      <c r="K632" s="180"/>
      <c r="L632" s="180"/>
      <c r="M632" s="177"/>
      <c r="N632" s="112" t="s">
        <v>261</v>
      </c>
    </row>
    <row r="633" spans="2:15" ht="39.6" x14ac:dyDescent="0.2">
      <c r="B633" s="176" t="s">
        <v>17</v>
      </c>
      <c r="C633" s="177"/>
      <c r="D633" s="50" t="s">
        <v>3</v>
      </c>
      <c r="E633" s="50" t="s">
        <v>2</v>
      </c>
      <c r="F633" s="50" t="s">
        <v>225</v>
      </c>
      <c r="G633" s="50" t="s">
        <v>211</v>
      </c>
      <c r="H633" s="50" t="s">
        <v>232</v>
      </c>
      <c r="I633" s="50" t="s">
        <v>233</v>
      </c>
      <c r="J633" s="50" t="s">
        <v>259</v>
      </c>
      <c r="K633" s="50" t="s">
        <v>260</v>
      </c>
      <c r="L633" s="50" t="s">
        <v>11</v>
      </c>
      <c r="M633" s="50" t="s">
        <v>10</v>
      </c>
      <c r="N633" s="86" t="s">
        <v>227</v>
      </c>
    </row>
    <row r="634" spans="2:15" ht="15.75" customHeight="1" x14ac:dyDescent="0.2">
      <c r="B634" s="51">
        <v>2008</v>
      </c>
      <c r="C634" s="52" t="s">
        <v>134</v>
      </c>
      <c r="D634" s="61">
        <v>126</v>
      </c>
      <c r="E634" s="61">
        <v>206</v>
      </c>
      <c r="F634" s="46">
        <v>-9201.0959999999995</v>
      </c>
      <c r="G634" s="54">
        <v>1018.24</v>
      </c>
      <c r="H634" s="54">
        <v>3000</v>
      </c>
      <c r="I634" s="54">
        <v>3000</v>
      </c>
      <c r="J634" s="54">
        <f>F634/D634*1000</f>
        <v>-73024.57142857142</v>
      </c>
      <c r="K634" s="54">
        <f>F634/E634*1000</f>
        <v>-44665.514563106794</v>
      </c>
      <c r="L634" s="54">
        <f t="shared" ref="L634:L640" si="656">(G634+I634)/D634*1000</f>
        <v>31890.79365079365</v>
      </c>
      <c r="M634" s="54">
        <f t="shared" ref="M634:M640" si="657">(G634+I634)/E634*1000</f>
        <v>19506.019417475727</v>
      </c>
      <c r="N634" s="114">
        <v>4087.6729999999998</v>
      </c>
    </row>
    <row r="635" spans="2:15" ht="15.75" customHeight="1" x14ac:dyDescent="0.2">
      <c r="B635" s="51">
        <v>2009</v>
      </c>
      <c r="C635" s="52" t="s">
        <v>135</v>
      </c>
      <c r="D635" s="61">
        <v>129</v>
      </c>
      <c r="E635" s="61">
        <v>206</v>
      </c>
      <c r="F635" s="54">
        <v>5110.2669999999998</v>
      </c>
      <c r="G635" s="54">
        <v>6128.5069999999996</v>
      </c>
      <c r="H635" s="54">
        <v>3000</v>
      </c>
      <c r="I635" s="54">
        <v>3000</v>
      </c>
      <c r="J635" s="54">
        <f t="shared" ref="J635:J640" si="658">F635/D635*1000</f>
        <v>39614.472868217046</v>
      </c>
      <c r="K635" s="54">
        <f t="shared" ref="K635:K640" si="659">F635/E635*1000</f>
        <v>24807.1213592233</v>
      </c>
      <c r="L635" s="54">
        <f t="shared" si="656"/>
        <v>70763.620155038749</v>
      </c>
      <c r="M635" s="54">
        <f t="shared" si="657"/>
        <v>44313.140776699031</v>
      </c>
      <c r="N635" s="114">
        <v>0</v>
      </c>
    </row>
    <row r="636" spans="2:15" ht="15.75" customHeight="1" x14ac:dyDescent="0.2">
      <c r="B636" s="51">
        <v>2010</v>
      </c>
      <c r="C636" s="52" t="s">
        <v>136</v>
      </c>
      <c r="D636" s="61">
        <v>124</v>
      </c>
      <c r="E636" s="61">
        <v>198</v>
      </c>
      <c r="F636" s="54">
        <v>10542.588</v>
      </c>
      <c r="G636" s="54">
        <v>16671.095000000001</v>
      </c>
      <c r="H636" s="54">
        <v>3000</v>
      </c>
      <c r="I636" s="54">
        <v>3000</v>
      </c>
      <c r="J636" s="54">
        <f t="shared" si="658"/>
        <v>85020.870967741925</v>
      </c>
      <c r="K636" s="54">
        <f t="shared" si="659"/>
        <v>53245.393939393936</v>
      </c>
      <c r="L636" s="54">
        <f t="shared" si="656"/>
        <v>158637.86290322582</v>
      </c>
      <c r="M636" s="54">
        <f t="shared" si="657"/>
        <v>99348.96464646465</v>
      </c>
      <c r="N636" s="114">
        <v>0</v>
      </c>
    </row>
    <row r="637" spans="2:15" ht="15.75" customHeight="1" x14ac:dyDescent="0.2">
      <c r="B637" s="30">
        <v>2011</v>
      </c>
      <c r="C637" s="30" t="s">
        <v>15</v>
      </c>
      <c r="D637" s="61">
        <v>121</v>
      </c>
      <c r="E637" s="61">
        <v>194</v>
      </c>
      <c r="F637" s="46">
        <v>-8221.6419999999998</v>
      </c>
      <c r="G637" s="46">
        <v>8449.4529999999995</v>
      </c>
      <c r="H637" s="46">
        <v>3000</v>
      </c>
      <c r="I637" s="46">
        <v>3000</v>
      </c>
      <c r="J637" s="54">
        <f t="shared" si="658"/>
        <v>-67947.454545454544</v>
      </c>
      <c r="K637" s="54">
        <f t="shared" si="659"/>
        <v>-42379.597938144332</v>
      </c>
      <c r="L637" s="46">
        <f t="shared" si="656"/>
        <v>94623.578512396693</v>
      </c>
      <c r="M637" s="46">
        <f t="shared" si="657"/>
        <v>59017.798969072159</v>
      </c>
      <c r="N637" s="91">
        <v>5800</v>
      </c>
    </row>
    <row r="638" spans="2:15" ht="15.75" customHeight="1" x14ac:dyDescent="0.2">
      <c r="B638" s="30">
        <v>2012</v>
      </c>
      <c r="C638" s="30" t="s">
        <v>16</v>
      </c>
      <c r="D638" s="61">
        <v>118</v>
      </c>
      <c r="E638" s="61">
        <v>185</v>
      </c>
      <c r="F638" s="46">
        <v>-3736.7249999999999</v>
      </c>
      <c r="G638" s="46">
        <v>4712.7280000000001</v>
      </c>
      <c r="H638" s="46">
        <v>3000</v>
      </c>
      <c r="I638" s="46">
        <v>3000</v>
      </c>
      <c r="J638" s="54">
        <f t="shared" si="658"/>
        <v>-31667.161016949151</v>
      </c>
      <c r="K638" s="54">
        <f t="shared" si="659"/>
        <v>-20198.513513513513</v>
      </c>
      <c r="L638" s="46">
        <f t="shared" si="656"/>
        <v>65362.101694915254</v>
      </c>
      <c r="M638" s="46">
        <f t="shared" si="657"/>
        <v>41690.421621621623</v>
      </c>
      <c r="N638" s="91">
        <v>14272</v>
      </c>
    </row>
    <row r="639" spans="2:15" x14ac:dyDescent="0.2">
      <c r="B639" s="30">
        <v>2013</v>
      </c>
      <c r="C639" s="30" t="s">
        <v>0</v>
      </c>
      <c r="D639" s="61">
        <v>112</v>
      </c>
      <c r="E639" s="61">
        <v>169</v>
      </c>
      <c r="F639" s="46">
        <v>14309.736000000001</v>
      </c>
      <c r="G639" s="46">
        <v>19022.464</v>
      </c>
      <c r="H639" s="46">
        <v>3000</v>
      </c>
      <c r="I639" s="46">
        <v>3000</v>
      </c>
      <c r="J639" s="54">
        <f t="shared" si="658"/>
        <v>127765.5</v>
      </c>
      <c r="K639" s="54">
        <f t="shared" si="659"/>
        <v>84672.994082840247</v>
      </c>
      <c r="L639" s="46">
        <f t="shared" si="656"/>
        <v>196629.14285714284</v>
      </c>
      <c r="M639" s="46">
        <f t="shared" si="657"/>
        <v>130310.43786982249</v>
      </c>
      <c r="N639" s="91">
        <v>5350.87</v>
      </c>
    </row>
    <row r="640" spans="2:15" x14ac:dyDescent="0.2">
      <c r="B640" s="30">
        <v>2014</v>
      </c>
      <c r="C640" s="30" t="s">
        <v>222</v>
      </c>
      <c r="D640" s="61">
        <v>107</v>
      </c>
      <c r="E640" s="61">
        <v>162</v>
      </c>
      <c r="F640" s="46">
        <v>6951.7510000000002</v>
      </c>
      <c r="G640" s="46">
        <v>25974.215</v>
      </c>
      <c r="H640" s="61">
        <v>3000</v>
      </c>
      <c r="I640" s="61">
        <v>3000</v>
      </c>
      <c r="J640" s="54">
        <f t="shared" si="658"/>
        <v>64969.635514018693</v>
      </c>
      <c r="K640" s="54">
        <f t="shared" si="659"/>
        <v>42912.043209876545</v>
      </c>
      <c r="L640" s="46">
        <f t="shared" si="656"/>
        <v>270787.05607476638</v>
      </c>
      <c r="M640" s="89">
        <f t="shared" si="657"/>
        <v>178853.1790123457</v>
      </c>
      <c r="N640" s="91">
        <v>0</v>
      </c>
    </row>
    <row r="641" spans="2:15" x14ac:dyDescent="0.2">
      <c r="B641" s="30">
        <v>2015</v>
      </c>
      <c r="C641" s="30" t="s">
        <v>266</v>
      </c>
      <c r="D641" s="108">
        <v>105</v>
      </c>
      <c r="E641" s="108">
        <v>154</v>
      </c>
      <c r="F641" s="91">
        <v>-9989.6190000000006</v>
      </c>
      <c r="G641" s="58">
        <v>15984.596</v>
      </c>
      <c r="H641" s="110">
        <v>3000</v>
      </c>
      <c r="I641" s="110">
        <v>3000</v>
      </c>
      <c r="J641" s="54">
        <f t="shared" ref="J641:J645" si="660">F641/D641*1000</f>
        <v>-95139.228571428568</v>
      </c>
      <c r="K641" s="54">
        <f t="shared" ref="K641:K645" si="661">F641/E641*1000</f>
        <v>-64867.655844155852</v>
      </c>
      <c r="L641" s="54">
        <f t="shared" ref="L641:L645" si="662">(G641+I641)/D641*1000</f>
        <v>180805.67619047617</v>
      </c>
      <c r="M641" s="54">
        <f t="shared" ref="M641:M645" si="663">(G641+I641)/E641*1000</f>
        <v>123276.59740259738</v>
      </c>
      <c r="N641" s="88">
        <v>0</v>
      </c>
    </row>
    <row r="642" spans="2:15" x14ac:dyDescent="0.2">
      <c r="B642" s="30">
        <v>2016</v>
      </c>
      <c r="C642" s="30" t="s">
        <v>276</v>
      </c>
      <c r="D642" s="108">
        <v>103</v>
      </c>
      <c r="E642" s="108">
        <v>141</v>
      </c>
      <c r="F642" s="91">
        <v>-4996.0619999999999</v>
      </c>
      <c r="G642" s="58">
        <v>10988.534</v>
      </c>
      <c r="H642" s="110">
        <v>3000</v>
      </c>
      <c r="I642" s="110">
        <v>3000</v>
      </c>
      <c r="J642" s="54">
        <f t="shared" si="660"/>
        <v>-48505.456310679612</v>
      </c>
      <c r="K642" s="54">
        <f t="shared" si="661"/>
        <v>-35433.063829787228</v>
      </c>
      <c r="L642" s="54">
        <f t="shared" si="662"/>
        <v>135811.00970873787</v>
      </c>
      <c r="M642" s="54">
        <f t="shared" si="663"/>
        <v>99209.4609929078</v>
      </c>
      <c r="N642" s="88">
        <v>0</v>
      </c>
    </row>
    <row r="643" spans="2:15" x14ac:dyDescent="0.2">
      <c r="B643" s="30">
        <v>2017</v>
      </c>
      <c r="C643" s="30" t="s">
        <v>285</v>
      </c>
      <c r="D643" s="56">
        <v>98</v>
      </c>
      <c r="E643" s="56">
        <v>134</v>
      </c>
      <c r="F643" s="91">
        <v>4401</v>
      </c>
      <c r="G643" s="58">
        <v>15390</v>
      </c>
      <c r="H643" s="58">
        <v>3000</v>
      </c>
      <c r="I643" s="46">
        <v>3000</v>
      </c>
      <c r="J643" s="54">
        <f t="shared" si="660"/>
        <v>44908.163265306124</v>
      </c>
      <c r="K643" s="54">
        <f t="shared" si="661"/>
        <v>32843.283582089556</v>
      </c>
      <c r="L643" s="54">
        <f t="shared" si="662"/>
        <v>187653.06122448979</v>
      </c>
      <c r="M643" s="54">
        <f t="shared" si="663"/>
        <v>137238.80597014926</v>
      </c>
      <c r="N643" s="88">
        <v>0</v>
      </c>
    </row>
    <row r="644" spans="2:15" x14ac:dyDescent="0.2">
      <c r="B644" s="30">
        <v>2018</v>
      </c>
      <c r="C644" s="30" t="s">
        <v>288</v>
      </c>
      <c r="D644" s="72">
        <v>92</v>
      </c>
      <c r="E644" s="72">
        <v>124</v>
      </c>
      <c r="F644" s="91">
        <v>-6255</v>
      </c>
      <c r="G644" s="58">
        <v>9134</v>
      </c>
      <c r="H644" s="58">
        <v>3000</v>
      </c>
      <c r="I644" s="46">
        <v>3000</v>
      </c>
      <c r="J644" s="54">
        <f t="shared" si="660"/>
        <v>-67989.130434782608</v>
      </c>
      <c r="K644" s="54">
        <f t="shared" si="661"/>
        <v>-50443.548387096773</v>
      </c>
      <c r="L644" s="54">
        <f t="shared" si="662"/>
        <v>131891.30434782608</v>
      </c>
      <c r="M644" s="54">
        <f t="shared" si="663"/>
        <v>97854.838709677424</v>
      </c>
      <c r="N644" s="88">
        <v>0</v>
      </c>
      <c r="O644" t="s">
        <v>313</v>
      </c>
    </row>
    <row r="645" spans="2:15" x14ac:dyDescent="0.2">
      <c r="B645" s="30">
        <v>2019</v>
      </c>
      <c r="C645" s="30" t="s">
        <v>327</v>
      </c>
      <c r="D645" s="30">
        <v>86</v>
      </c>
      <c r="E645" s="30">
        <v>112</v>
      </c>
      <c r="F645" s="91">
        <v>-175.18100000000001</v>
      </c>
      <c r="G645" s="58">
        <v>3959.268</v>
      </c>
      <c r="H645" s="58">
        <v>3000</v>
      </c>
      <c r="I645" s="46">
        <v>8000</v>
      </c>
      <c r="J645" s="54">
        <f t="shared" si="660"/>
        <v>-2036.9883720930236</v>
      </c>
      <c r="K645" s="54">
        <f t="shared" si="661"/>
        <v>-1564.1160714285716</v>
      </c>
      <c r="L645" s="54">
        <f t="shared" si="662"/>
        <v>139061.2558139535</v>
      </c>
      <c r="M645" s="54">
        <f t="shared" si="663"/>
        <v>106779.17857142858</v>
      </c>
      <c r="N645" s="88">
        <v>0</v>
      </c>
    </row>
    <row r="646" spans="2:15" x14ac:dyDescent="0.2">
      <c r="B646" s="30">
        <v>2020</v>
      </c>
      <c r="C646" s="30" t="s">
        <v>332</v>
      </c>
      <c r="D646" s="72">
        <v>87</v>
      </c>
      <c r="E646" s="72">
        <v>93</v>
      </c>
      <c r="F646" s="91">
        <v>-837.71500000000003</v>
      </c>
      <c r="G646" s="58">
        <v>3120.5529999999999</v>
      </c>
      <c r="H646" s="58">
        <v>8000</v>
      </c>
      <c r="I646" s="46">
        <v>8001</v>
      </c>
      <c r="J646" s="54">
        <f t="shared" ref="J646" si="664">F646/D646*1000</f>
        <v>-9628.9080459770121</v>
      </c>
      <c r="K646" s="54">
        <f t="shared" ref="K646" si="665">F646/E646*1000</f>
        <v>-9007.6881720430101</v>
      </c>
      <c r="L646" s="54">
        <f t="shared" ref="L646" si="666">(G646+I646)/D646*1000</f>
        <v>127833.94252873563</v>
      </c>
      <c r="M646" s="54">
        <f t="shared" ref="M646" si="667">(G646+I646)/E646*1000</f>
        <v>119586.59139784946</v>
      </c>
      <c r="N646" s="88">
        <v>0</v>
      </c>
    </row>
    <row r="647" spans="2:15" x14ac:dyDescent="0.2">
      <c r="B647" s="30">
        <v>2021</v>
      </c>
      <c r="C647" s="30" t="s">
        <v>498</v>
      </c>
      <c r="D647" s="30">
        <v>72</v>
      </c>
      <c r="E647" s="30">
        <v>93</v>
      </c>
      <c r="F647" s="91">
        <v>-559.85799999999995</v>
      </c>
      <c r="G647" s="58">
        <v>2559.6950000000002</v>
      </c>
      <c r="H647" s="58">
        <v>8001</v>
      </c>
      <c r="I647" s="46">
        <v>8002</v>
      </c>
      <c r="J647" s="54">
        <f t="shared" ref="J647" si="668">F647/D647*1000</f>
        <v>-7775.8055555555547</v>
      </c>
      <c r="K647" s="54">
        <f t="shared" ref="K647" si="669">F647/E647*1000</f>
        <v>-6019.978494623655</v>
      </c>
      <c r="L647" s="54">
        <f t="shared" ref="L647" si="670">(G647+I647)/D647*1000</f>
        <v>146690.20833333331</v>
      </c>
      <c r="M647" s="54">
        <f t="shared" ref="M647" si="671">(G647+I647)/E647*1000</f>
        <v>113566.6129032258</v>
      </c>
      <c r="N647" s="88">
        <v>0</v>
      </c>
    </row>
    <row r="649" spans="2:15" x14ac:dyDescent="0.2">
      <c r="B649" s="143" t="s">
        <v>9</v>
      </c>
      <c r="F649" s="176" t="s">
        <v>262</v>
      </c>
      <c r="G649" s="180"/>
      <c r="H649" s="180"/>
      <c r="I649" s="177"/>
      <c r="J649" s="176" t="s">
        <v>263</v>
      </c>
      <c r="K649" s="180"/>
      <c r="L649" s="180"/>
      <c r="M649" s="177"/>
      <c r="N649" s="112" t="s">
        <v>261</v>
      </c>
    </row>
    <row r="650" spans="2:15" ht="39.6" x14ac:dyDescent="0.2">
      <c r="B650" s="178" t="s">
        <v>17</v>
      </c>
      <c r="C650" s="178"/>
      <c r="D650" s="50" t="s">
        <v>3</v>
      </c>
      <c r="E650" s="50" t="s">
        <v>2</v>
      </c>
      <c r="F650" s="50" t="s">
        <v>225</v>
      </c>
      <c r="G650" s="50" t="s">
        <v>211</v>
      </c>
      <c r="H650" s="50" t="s">
        <v>232</v>
      </c>
      <c r="I650" s="50" t="s">
        <v>233</v>
      </c>
      <c r="J650" s="50" t="s">
        <v>259</v>
      </c>
      <c r="K650" s="50" t="s">
        <v>260</v>
      </c>
      <c r="L650" s="50" t="s">
        <v>11</v>
      </c>
      <c r="M650" s="50" t="s">
        <v>10</v>
      </c>
      <c r="N650" s="86" t="s">
        <v>227</v>
      </c>
    </row>
    <row r="651" spans="2:15" ht="15.75" customHeight="1" x14ac:dyDescent="0.2">
      <c r="B651" s="51">
        <v>2008</v>
      </c>
      <c r="C651" s="52" t="s">
        <v>237</v>
      </c>
      <c r="D651" s="61">
        <v>232</v>
      </c>
      <c r="E651" s="61">
        <v>354</v>
      </c>
      <c r="F651" s="46">
        <v>13247.245000000001</v>
      </c>
      <c r="G651" s="54">
        <v>28712.492999999999</v>
      </c>
      <c r="H651" s="54">
        <v>43611.326999999997</v>
      </c>
      <c r="I651" s="54">
        <v>45925.406000000003</v>
      </c>
      <c r="J651" s="54">
        <f>F651/D651*1000</f>
        <v>57100.193965517239</v>
      </c>
      <c r="K651" s="54">
        <f>F651/E651*1000</f>
        <v>37421.596045197744</v>
      </c>
      <c r="L651" s="54">
        <f t="shared" ref="L651:L657" si="672">(G651+I651)/D651*1000</f>
        <v>321715.08189655171</v>
      </c>
      <c r="M651" s="54">
        <f t="shared" ref="M651:M657" si="673">(G651+I651)/E651*1000</f>
        <v>210841.52259887007</v>
      </c>
      <c r="N651" s="87">
        <v>0</v>
      </c>
    </row>
    <row r="652" spans="2:15" ht="15.75" customHeight="1" x14ac:dyDescent="0.2">
      <c r="B652" s="51">
        <v>2009</v>
      </c>
      <c r="C652" s="52" t="s">
        <v>238</v>
      </c>
      <c r="D652" s="82">
        <v>230</v>
      </c>
      <c r="E652" s="82">
        <v>345</v>
      </c>
      <c r="F652" s="54">
        <v>-17595.885999999999</v>
      </c>
      <c r="G652" s="54">
        <v>11116.607</v>
      </c>
      <c r="H652" s="54">
        <v>45925.406000000003</v>
      </c>
      <c r="I652" s="54">
        <v>46048.173999999999</v>
      </c>
      <c r="J652" s="54">
        <f t="shared" ref="J652:J657" si="674">F652/D652*1000</f>
        <v>-76503.852173913037</v>
      </c>
      <c r="K652" s="54">
        <f t="shared" ref="K652:K657" si="675">F652/E652*1000</f>
        <v>-51002.568115942027</v>
      </c>
      <c r="L652" s="54">
        <f t="shared" si="672"/>
        <v>248542.52608695655</v>
      </c>
      <c r="M652" s="54">
        <f t="shared" si="673"/>
        <v>165695.01739130437</v>
      </c>
      <c r="N652" s="87">
        <v>1000</v>
      </c>
    </row>
    <row r="653" spans="2:15" ht="15.75" customHeight="1" x14ac:dyDescent="0.2">
      <c r="B653" s="51">
        <v>2010</v>
      </c>
      <c r="C653" s="52" t="s">
        <v>239</v>
      </c>
      <c r="D653" s="109">
        <v>216</v>
      </c>
      <c r="E653" s="82">
        <v>314</v>
      </c>
      <c r="F653" s="54">
        <v>-1898.6569999999999</v>
      </c>
      <c r="G653" s="59">
        <v>23707.93</v>
      </c>
      <c r="H653" s="59">
        <v>46048.173999999999</v>
      </c>
      <c r="I653" s="59">
        <v>31558.194</v>
      </c>
      <c r="J653" s="54">
        <f t="shared" si="674"/>
        <v>-8790.0787037037026</v>
      </c>
      <c r="K653" s="54">
        <f t="shared" si="675"/>
        <v>-6046.6783439490446</v>
      </c>
      <c r="L653" s="54">
        <f t="shared" si="672"/>
        <v>255861.68518518517</v>
      </c>
      <c r="M653" s="54">
        <f t="shared" si="673"/>
        <v>176006.76433121017</v>
      </c>
      <c r="N653" s="87">
        <v>980</v>
      </c>
    </row>
    <row r="654" spans="2:15" ht="15.75" customHeight="1" x14ac:dyDescent="0.2">
      <c r="B654" s="30">
        <v>2011</v>
      </c>
      <c r="C654" s="30" t="s">
        <v>240</v>
      </c>
      <c r="D654" s="61">
        <v>216</v>
      </c>
      <c r="E654" s="61">
        <v>323</v>
      </c>
      <c r="F654" s="46">
        <v>994.72299999999996</v>
      </c>
      <c r="G654" s="46">
        <v>21055.155999999999</v>
      </c>
      <c r="H654" s="46">
        <v>31558.194</v>
      </c>
      <c r="I654" s="46">
        <v>35205.690999999999</v>
      </c>
      <c r="J654" s="54">
        <f t="shared" si="674"/>
        <v>4605.1990740740739</v>
      </c>
      <c r="K654" s="54">
        <f t="shared" si="675"/>
        <v>3079.6377708978325</v>
      </c>
      <c r="L654" s="46">
        <f t="shared" si="672"/>
        <v>260466.88425925924</v>
      </c>
      <c r="M654" s="46">
        <f t="shared" si="673"/>
        <v>174182.18885448913</v>
      </c>
      <c r="N654" s="116">
        <v>980</v>
      </c>
    </row>
    <row r="655" spans="2:15" ht="15.75" customHeight="1" x14ac:dyDescent="0.2">
      <c r="B655" s="30">
        <v>2012</v>
      </c>
      <c r="C655" s="30" t="s">
        <v>241</v>
      </c>
      <c r="D655" s="61">
        <v>220</v>
      </c>
      <c r="E655" s="61">
        <v>324</v>
      </c>
      <c r="F655" s="46">
        <v>-1492.8409999999999</v>
      </c>
      <c r="G655" s="46">
        <v>19492.201000000001</v>
      </c>
      <c r="H655" s="46">
        <v>35205.690999999999</v>
      </c>
      <c r="I655" s="46">
        <v>35275.805</v>
      </c>
      <c r="J655" s="54">
        <f t="shared" si="674"/>
        <v>-6785.6409090909083</v>
      </c>
      <c r="K655" s="54">
        <f t="shared" si="675"/>
        <v>-4607.5339506172841</v>
      </c>
      <c r="L655" s="46">
        <f t="shared" si="672"/>
        <v>248945.48181818184</v>
      </c>
      <c r="M655" s="46">
        <f t="shared" si="673"/>
        <v>169037.05555555556</v>
      </c>
      <c r="N655" s="116">
        <v>0</v>
      </c>
    </row>
    <row r="656" spans="2:15" x14ac:dyDescent="0.2">
      <c r="B656" s="30">
        <v>2013</v>
      </c>
      <c r="C656" s="30" t="s">
        <v>242</v>
      </c>
      <c r="D656" s="61">
        <v>211</v>
      </c>
      <c r="E656" s="61">
        <v>314</v>
      </c>
      <c r="F656" s="46">
        <v>-10369.505999999999</v>
      </c>
      <c r="G656" s="46">
        <v>9055.3780000000006</v>
      </c>
      <c r="H656" s="46">
        <v>35275.805</v>
      </c>
      <c r="I656" s="46">
        <v>35343.122000000003</v>
      </c>
      <c r="J656" s="54">
        <f t="shared" si="674"/>
        <v>-49144.578199052128</v>
      </c>
      <c r="K656" s="54">
        <f t="shared" si="675"/>
        <v>-33023.904458598721</v>
      </c>
      <c r="L656" s="46">
        <f t="shared" si="672"/>
        <v>210419.43127962085</v>
      </c>
      <c r="M656" s="46">
        <f t="shared" si="673"/>
        <v>141396.49681528661</v>
      </c>
      <c r="N656" s="116">
        <v>0</v>
      </c>
    </row>
    <row r="657" spans="2:15" x14ac:dyDescent="0.2">
      <c r="B657" s="30">
        <v>2014</v>
      </c>
      <c r="C657" s="30" t="s">
        <v>222</v>
      </c>
      <c r="D657" s="61">
        <v>199</v>
      </c>
      <c r="E657" s="61">
        <v>299</v>
      </c>
      <c r="F657" s="46">
        <v>-17662.169000000002</v>
      </c>
      <c r="G657" s="46">
        <v>2184.1729999999998</v>
      </c>
      <c r="H657" s="46">
        <v>35343</v>
      </c>
      <c r="I657" s="46">
        <v>24552.157999999999</v>
      </c>
      <c r="J657" s="54">
        <f t="shared" si="674"/>
        <v>-88754.618090452263</v>
      </c>
      <c r="K657" s="54">
        <f t="shared" si="675"/>
        <v>-59070.799331103684</v>
      </c>
      <c r="L657" s="46">
        <f t="shared" si="672"/>
        <v>134353.42211055275</v>
      </c>
      <c r="M657" s="46">
        <f t="shared" si="673"/>
        <v>89419.167224080273</v>
      </c>
      <c r="N657" s="116">
        <v>0</v>
      </c>
    </row>
    <row r="658" spans="2:15" x14ac:dyDescent="0.2">
      <c r="B658" s="30">
        <v>2015</v>
      </c>
      <c r="C658" s="30" t="s">
        <v>266</v>
      </c>
      <c r="D658" s="108">
        <v>195</v>
      </c>
      <c r="E658" s="108">
        <v>294</v>
      </c>
      <c r="F658" s="98">
        <v>-11466.844999999999</v>
      </c>
      <c r="G658" s="46">
        <v>12268.133</v>
      </c>
      <c r="H658" s="156">
        <v>24552.157999999999</v>
      </c>
      <c r="I658" s="58">
        <v>3001.3530000000001</v>
      </c>
      <c r="J658" s="54">
        <f t="shared" ref="J658:J662" si="676">F658/D658*1000</f>
        <v>-58804.333333333336</v>
      </c>
      <c r="K658" s="54">
        <f t="shared" ref="K658:K662" si="677">F658/E658*1000</f>
        <v>-39002.87414965986</v>
      </c>
      <c r="L658" s="54">
        <f t="shared" ref="L658:L662" si="678">(G658+I658)/D658*1000</f>
        <v>78305.056410256409</v>
      </c>
      <c r="M658" s="54">
        <f t="shared" ref="M658:M662" si="679">(G658+I658)/E658*1000</f>
        <v>51937.027210884356</v>
      </c>
      <c r="N658" s="88">
        <v>2275.8000000000002</v>
      </c>
    </row>
    <row r="659" spans="2:15" x14ac:dyDescent="0.2">
      <c r="B659" s="30">
        <v>2016</v>
      </c>
      <c r="C659" s="30" t="s">
        <v>276</v>
      </c>
      <c r="D659" s="61">
        <v>186</v>
      </c>
      <c r="E659" s="61">
        <v>275</v>
      </c>
      <c r="F659" s="61">
        <v>7390.6120000000001</v>
      </c>
      <c r="G659" s="61">
        <v>10796.434999999999</v>
      </c>
      <c r="H659" s="110">
        <v>3001</v>
      </c>
      <c r="I659" s="61">
        <v>11863.663</v>
      </c>
      <c r="J659" s="54">
        <f t="shared" si="676"/>
        <v>39734.473118279566</v>
      </c>
      <c r="K659" s="54">
        <f t="shared" si="677"/>
        <v>26874.952727272728</v>
      </c>
      <c r="L659" s="46">
        <f t="shared" si="678"/>
        <v>121828.48387096773</v>
      </c>
      <c r="M659" s="46">
        <f t="shared" si="679"/>
        <v>82400.356363636369</v>
      </c>
      <c r="N659" s="127">
        <v>5961</v>
      </c>
    </row>
    <row r="660" spans="2:15" x14ac:dyDescent="0.2">
      <c r="B660" s="30">
        <v>2017</v>
      </c>
      <c r="C660" s="30" t="s">
        <v>285</v>
      </c>
      <c r="D660" s="56">
        <v>183</v>
      </c>
      <c r="E660" s="56">
        <v>259</v>
      </c>
      <c r="F660" s="91">
        <v>-5971</v>
      </c>
      <c r="G660" s="58">
        <v>4825</v>
      </c>
      <c r="H660" s="58">
        <v>11864</v>
      </c>
      <c r="I660" s="46">
        <v>11864</v>
      </c>
      <c r="J660" s="54">
        <f t="shared" si="676"/>
        <v>-32628.41530054645</v>
      </c>
      <c r="K660" s="54">
        <f t="shared" si="677"/>
        <v>-23054.054054054053</v>
      </c>
      <c r="L660" s="54">
        <f t="shared" si="678"/>
        <v>91196.721311475412</v>
      </c>
      <c r="M660" s="54">
        <f t="shared" si="679"/>
        <v>64436.293436293439</v>
      </c>
      <c r="N660" s="88">
        <v>0</v>
      </c>
    </row>
    <row r="661" spans="2:15" x14ac:dyDescent="0.2">
      <c r="B661" s="30">
        <v>2018</v>
      </c>
      <c r="C661" s="30" t="s">
        <v>288</v>
      </c>
      <c r="D661" s="72">
        <v>171</v>
      </c>
      <c r="E661" s="72">
        <v>240</v>
      </c>
      <c r="F661" s="91">
        <v>2306</v>
      </c>
      <c r="G661" s="58">
        <v>7131</v>
      </c>
      <c r="H661" s="58">
        <v>11864</v>
      </c>
      <c r="I661" s="46">
        <v>11864</v>
      </c>
      <c r="J661" s="54">
        <f t="shared" si="676"/>
        <v>13485.380116959064</v>
      </c>
      <c r="K661" s="54">
        <f t="shared" si="677"/>
        <v>9608.3333333333321</v>
      </c>
      <c r="L661" s="54">
        <f t="shared" si="678"/>
        <v>111081.87134502924</v>
      </c>
      <c r="M661" s="54">
        <f t="shared" si="679"/>
        <v>79145.833333333328</v>
      </c>
      <c r="N661" s="88">
        <v>0</v>
      </c>
      <c r="O661" t="s">
        <v>314</v>
      </c>
    </row>
    <row r="662" spans="2:15" x14ac:dyDescent="0.2">
      <c r="B662" s="30">
        <v>2019</v>
      </c>
      <c r="C662" s="30" t="s">
        <v>327</v>
      </c>
      <c r="D662" s="30">
        <v>158</v>
      </c>
      <c r="E662" s="30">
        <v>228</v>
      </c>
      <c r="F662" s="91">
        <v>-6553.0309999999999</v>
      </c>
      <c r="G662" s="58">
        <v>577.75400000000002</v>
      </c>
      <c r="H662" s="58">
        <v>11864.415000000001</v>
      </c>
      <c r="I662" s="46">
        <v>11864.803</v>
      </c>
      <c r="J662" s="54">
        <f t="shared" si="676"/>
        <v>-41474.879746835439</v>
      </c>
      <c r="K662" s="54">
        <f t="shared" si="677"/>
        <v>-28741.364035087721</v>
      </c>
      <c r="L662" s="54">
        <f t="shared" si="678"/>
        <v>78750.360759493677</v>
      </c>
      <c r="M662" s="54">
        <f t="shared" si="679"/>
        <v>54572.618421052633</v>
      </c>
      <c r="N662" s="88">
        <v>0</v>
      </c>
    </row>
    <row r="663" spans="2:15" x14ac:dyDescent="0.2">
      <c r="B663" s="30">
        <v>2020</v>
      </c>
      <c r="C663" s="30" t="s">
        <v>332</v>
      </c>
      <c r="D663" s="72">
        <v>155</v>
      </c>
      <c r="E663" s="72">
        <v>223</v>
      </c>
      <c r="F663" s="91">
        <v>-30.253</v>
      </c>
      <c r="G663" s="58">
        <v>547.11199999999997</v>
      </c>
      <c r="H663" s="58">
        <v>11864.803</v>
      </c>
      <c r="I663" s="46">
        <v>11865.191999999999</v>
      </c>
      <c r="J663" s="54">
        <f t="shared" ref="J663" si="680">F663/D663*1000</f>
        <v>-195.18064516129033</v>
      </c>
      <c r="K663" s="54">
        <f t="shared" ref="K663" si="681">F663/E663*1000</f>
        <v>-135.66367713004485</v>
      </c>
      <c r="L663" s="54">
        <f t="shared" ref="L663" si="682">(G663+I663)/D663*1000</f>
        <v>80079.380645161276</v>
      </c>
      <c r="M663" s="54">
        <f t="shared" ref="M663" si="683">(G663+I663)/E663*1000</f>
        <v>55660.556053811655</v>
      </c>
      <c r="N663" s="88">
        <v>0</v>
      </c>
    </row>
    <row r="664" spans="2:15" x14ac:dyDescent="0.2">
      <c r="B664" s="30">
        <v>2021</v>
      </c>
      <c r="C664" s="30" t="s">
        <v>498</v>
      </c>
      <c r="D664" s="30">
        <v>158</v>
      </c>
      <c r="E664" s="30">
        <v>223</v>
      </c>
      <c r="F664" s="91">
        <v>226.649</v>
      </c>
      <c r="G664" s="58">
        <v>774.00300000000004</v>
      </c>
      <c r="H664" s="58">
        <v>11865.191999999999</v>
      </c>
      <c r="I664" s="46">
        <v>11865.339</v>
      </c>
      <c r="J664" s="54">
        <f t="shared" ref="J664" si="684">F664/D664*1000</f>
        <v>1434.4873417721519</v>
      </c>
      <c r="K664" s="54">
        <f t="shared" ref="K664" si="685">F664/E664*1000</f>
        <v>1016.3632286995517</v>
      </c>
      <c r="L664" s="54">
        <f t="shared" ref="L664" si="686">(G664+I664)/D664*1000</f>
        <v>79995.83544303797</v>
      </c>
      <c r="M664" s="54">
        <f t="shared" ref="M664" si="687">(G664+I664)/E664*1000</f>
        <v>56678.663677130047</v>
      </c>
      <c r="N664" s="88">
        <v>0</v>
      </c>
    </row>
    <row r="665" spans="2:15" x14ac:dyDescent="0.2">
      <c r="F665" s="163"/>
      <c r="G665" s="164"/>
      <c r="H665" s="164"/>
      <c r="I665" s="3"/>
      <c r="J665" s="165"/>
      <c r="K665" s="165"/>
      <c r="L665" s="165"/>
      <c r="M665" s="165"/>
      <c r="N665" s="113"/>
    </row>
  </sheetData>
  <mergeCells count="117">
    <mergeCell ref="F649:I649"/>
    <mergeCell ref="J649:M649"/>
    <mergeCell ref="F428:I428"/>
    <mergeCell ref="J428:M428"/>
    <mergeCell ref="F445:I445"/>
    <mergeCell ref="J445:M445"/>
    <mergeCell ref="F462:I462"/>
    <mergeCell ref="J462:M462"/>
    <mergeCell ref="F479:I479"/>
    <mergeCell ref="J479:M479"/>
    <mergeCell ref="F496:I496"/>
    <mergeCell ref="J496:M496"/>
    <mergeCell ref="F581:I581"/>
    <mergeCell ref="J581:M581"/>
    <mergeCell ref="J513:M513"/>
    <mergeCell ref="F530:I530"/>
    <mergeCell ref="J530:M530"/>
    <mergeCell ref="F547:I547"/>
    <mergeCell ref="J547:M547"/>
    <mergeCell ref="F564:I564"/>
    <mergeCell ref="J564:M564"/>
    <mergeCell ref="F513:I513"/>
    <mergeCell ref="F173:I173"/>
    <mergeCell ref="J173:M173"/>
    <mergeCell ref="F190:I190"/>
    <mergeCell ref="F258:I258"/>
    <mergeCell ref="J258:M258"/>
    <mergeCell ref="F275:I275"/>
    <mergeCell ref="J275:M275"/>
    <mergeCell ref="F292:I292"/>
    <mergeCell ref="J292:M292"/>
    <mergeCell ref="F88:I88"/>
    <mergeCell ref="J88:M88"/>
    <mergeCell ref="F105:I105"/>
    <mergeCell ref="J105:M105"/>
    <mergeCell ref="F122:I122"/>
    <mergeCell ref="J122:M122"/>
    <mergeCell ref="F139:I139"/>
    <mergeCell ref="J139:M139"/>
    <mergeCell ref="F156:I156"/>
    <mergeCell ref="J156:M156"/>
    <mergeCell ref="F3:I3"/>
    <mergeCell ref="J3:M3"/>
    <mergeCell ref="F20:I20"/>
    <mergeCell ref="J20:M20"/>
    <mergeCell ref="F37:I37"/>
    <mergeCell ref="J37:M37"/>
    <mergeCell ref="F54:I54"/>
    <mergeCell ref="J54:M54"/>
    <mergeCell ref="F71:I71"/>
    <mergeCell ref="J71:M71"/>
    <mergeCell ref="B599:C599"/>
    <mergeCell ref="B616:C616"/>
    <mergeCell ref="F598:I598"/>
    <mergeCell ref="J598:M598"/>
    <mergeCell ref="F615:I615"/>
    <mergeCell ref="J615:M615"/>
    <mergeCell ref="F632:I632"/>
    <mergeCell ref="J632:M632"/>
    <mergeCell ref="B633:C633"/>
    <mergeCell ref="B548:C548"/>
    <mergeCell ref="B582:C582"/>
    <mergeCell ref="B259:C259"/>
    <mergeCell ref="B344:C344"/>
    <mergeCell ref="B565:C565"/>
    <mergeCell ref="B293:C293"/>
    <mergeCell ref="B310:C310"/>
    <mergeCell ref="B276:C276"/>
    <mergeCell ref="B514:C514"/>
    <mergeCell ref="B480:C480"/>
    <mergeCell ref="B531:C531"/>
    <mergeCell ref="B446:C446"/>
    <mergeCell ref="B395:C395"/>
    <mergeCell ref="B412:C412"/>
    <mergeCell ref="B378:C378"/>
    <mergeCell ref="F309:I309"/>
    <mergeCell ref="F394:I394"/>
    <mergeCell ref="J190:M190"/>
    <mergeCell ref="F207:I207"/>
    <mergeCell ref="J207:M207"/>
    <mergeCell ref="F224:I224"/>
    <mergeCell ref="F241:I241"/>
    <mergeCell ref="J241:M241"/>
    <mergeCell ref="J309:M309"/>
    <mergeCell ref="F326:I326"/>
    <mergeCell ref="J326:M326"/>
    <mergeCell ref="F343:I343"/>
    <mergeCell ref="J343:M343"/>
    <mergeCell ref="F360:I360"/>
    <mergeCell ref="J360:M360"/>
    <mergeCell ref="F377:I377"/>
    <mergeCell ref="J377:M377"/>
    <mergeCell ref="J394:M394"/>
    <mergeCell ref="L2:N2"/>
    <mergeCell ref="F411:I411"/>
    <mergeCell ref="J411:M411"/>
    <mergeCell ref="B191:C191"/>
    <mergeCell ref="B242:C242"/>
    <mergeCell ref="B650:C650"/>
    <mergeCell ref="B4:C4"/>
    <mergeCell ref="B38:C38"/>
    <mergeCell ref="B55:C55"/>
    <mergeCell ref="B72:C72"/>
    <mergeCell ref="B89:C89"/>
    <mergeCell ref="B106:C106"/>
    <mergeCell ref="B21:C21"/>
    <mergeCell ref="B123:C123"/>
    <mergeCell ref="B327:C327"/>
    <mergeCell ref="B208:C208"/>
    <mergeCell ref="B140:C140"/>
    <mergeCell ref="B157:C157"/>
    <mergeCell ref="B174:C174"/>
    <mergeCell ref="B225:C225"/>
    <mergeCell ref="B429:C429"/>
    <mergeCell ref="B463:C463"/>
    <mergeCell ref="B497:C497"/>
    <mergeCell ref="B361:C361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77" fitToHeight="0" orientation="portrait" r:id="rId1"/>
  <rowBreaks count="9" manualBreakCount="9">
    <brk id="70" min="1" max="13" man="1"/>
    <brk id="138" min="1" max="13" man="1"/>
    <brk id="206" min="1" max="13" man="1"/>
    <brk id="274" min="1" max="13" man="1"/>
    <brk id="342" min="1" max="13" man="1"/>
    <brk id="410" min="1" max="13" man="1"/>
    <brk id="478" min="1" max="13" man="1"/>
    <brk id="546" min="1" max="13" man="1"/>
    <brk id="614" min="1" max="13" man="1"/>
  </rowBreaks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>
    <pageSetUpPr fitToPage="1"/>
  </sheetPr>
  <dimension ref="B3:F23"/>
  <sheetViews>
    <sheetView tabSelected="1" workbookViewId="0">
      <selection activeCell="F17" sqref="F17"/>
    </sheetView>
  </sheetViews>
  <sheetFormatPr defaultRowHeight="13.2" x14ac:dyDescent="0.2"/>
  <cols>
    <col min="1" max="1" width="1.5546875" customWidth="1"/>
    <col min="2" max="2" width="5.5546875" customWidth="1"/>
    <col min="3" max="3" width="4.5546875" bestFit="1" customWidth="1"/>
    <col min="4" max="4" width="11.5546875" bestFit="1" customWidth="1"/>
    <col min="5" max="6" width="13.109375" bestFit="1" customWidth="1"/>
  </cols>
  <sheetData>
    <row r="3" spans="2:6" x14ac:dyDescent="0.2">
      <c r="B3" s="34" t="s">
        <v>273</v>
      </c>
    </row>
    <row r="4" spans="2:6" x14ac:dyDescent="0.2">
      <c r="B4" s="30"/>
      <c r="C4" s="30"/>
      <c r="D4" s="30" t="s">
        <v>225</v>
      </c>
      <c r="E4" s="30" t="s">
        <v>211</v>
      </c>
      <c r="F4" s="30" t="s">
        <v>272</v>
      </c>
    </row>
    <row r="5" spans="2:6" x14ac:dyDescent="0.2">
      <c r="B5" s="30">
        <v>2008</v>
      </c>
      <c r="C5" s="30" t="s">
        <v>134</v>
      </c>
      <c r="D5" s="182">
        <v>-342684.50600000011</v>
      </c>
      <c r="E5" s="182">
        <v>-842798.04299999995</v>
      </c>
      <c r="F5" s="182">
        <v>2787655.6290000002</v>
      </c>
    </row>
    <row r="6" spans="2:6" x14ac:dyDescent="0.2">
      <c r="B6" s="30">
        <v>2009</v>
      </c>
      <c r="C6" s="30" t="s">
        <v>135</v>
      </c>
      <c r="D6" s="182">
        <v>1013930.459</v>
      </c>
      <c r="E6" s="182">
        <v>513804.58600000013</v>
      </c>
      <c r="F6" s="182">
        <v>2383948.2650000001</v>
      </c>
    </row>
    <row r="7" spans="2:6" x14ac:dyDescent="0.2">
      <c r="B7" s="30">
        <v>2010</v>
      </c>
      <c r="C7" s="30" t="s">
        <v>271</v>
      </c>
      <c r="D7" s="182">
        <v>1805758.2519999994</v>
      </c>
      <c r="E7" s="182">
        <v>1947027.183</v>
      </c>
      <c r="F7" s="182">
        <v>2868212.1610000003</v>
      </c>
    </row>
    <row r="8" spans="2:6" x14ac:dyDescent="0.2">
      <c r="B8" s="30">
        <v>2011</v>
      </c>
      <c r="C8" s="30" t="s">
        <v>270</v>
      </c>
      <c r="D8" s="182">
        <v>1682603.3919999995</v>
      </c>
      <c r="E8" s="182">
        <v>3334027.5430000005</v>
      </c>
      <c r="F8" s="182">
        <v>3602440.1830000002</v>
      </c>
    </row>
    <row r="9" spans="2:6" x14ac:dyDescent="0.2">
      <c r="B9" s="30">
        <v>2012</v>
      </c>
      <c r="C9" s="30" t="s">
        <v>269</v>
      </c>
      <c r="D9" s="182">
        <v>1079306.102</v>
      </c>
      <c r="E9" s="182">
        <v>3723202.1549999998</v>
      </c>
      <c r="F9" s="182">
        <v>4461318.1229999997</v>
      </c>
    </row>
    <row r="10" spans="2:6" x14ac:dyDescent="0.2">
      <c r="B10" s="30">
        <v>2013</v>
      </c>
      <c r="C10" s="30" t="s">
        <v>268</v>
      </c>
      <c r="D10" s="182">
        <v>-189886.59200000006</v>
      </c>
      <c r="E10" s="182">
        <v>2833749.665000001</v>
      </c>
      <c r="F10" s="182">
        <v>5089132.3870000029</v>
      </c>
    </row>
    <row r="11" spans="2:6" x14ac:dyDescent="0.2">
      <c r="B11" s="30">
        <v>2014</v>
      </c>
      <c r="C11" s="30" t="s">
        <v>141</v>
      </c>
      <c r="D11" s="182">
        <v>-647385.93499999971</v>
      </c>
      <c r="E11" s="182">
        <v>1888153.9479999996</v>
      </c>
      <c r="F11" s="182">
        <v>4847660.3089999994</v>
      </c>
    </row>
    <row r="12" spans="2:6" x14ac:dyDescent="0.2">
      <c r="B12" s="30">
        <v>2015</v>
      </c>
      <c r="C12" s="30" t="s">
        <v>267</v>
      </c>
      <c r="D12" s="182">
        <v>-251368.62099999998</v>
      </c>
      <c r="E12" s="182">
        <v>1726328.7890000001</v>
      </c>
      <c r="F12" s="182">
        <v>4884169.3719999986</v>
      </c>
    </row>
    <row r="13" spans="2:6" x14ac:dyDescent="0.2">
      <c r="B13" s="30">
        <v>2016</v>
      </c>
      <c r="C13" s="30" t="s">
        <v>278</v>
      </c>
      <c r="D13" s="182">
        <v>1449744.1789999998</v>
      </c>
      <c r="E13" s="182">
        <v>2649814.4760000007</v>
      </c>
      <c r="F13" s="182">
        <v>5587629.9499999983</v>
      </c>
    </row>
    <row r="14" spans="2:6" x14ac:dyDescent="0.2">
      <c r="B14" s="30">
        <v>2017</v>
      </c>
      <c r="C14" s="30" t="s">
        <v>286</v>
      </c>
      <c r="D14" s="182">
        <v>3485913</v>
      </c>
      <c r="E14" s="182">
        <v>4804490</v>
      </c>
      <c r="F14" s="182">
        <v>7942185</v>
      </c>
    </row>
    <row r="15" spans="2:6" x14ac:dyDescent="0.2">
      <c r="B15" s="30">
        <v>2018</v>
      </c>
      <c r="C15" s="30" t="s">
        <v>288</v>
      </c>
      <c r="D15" s="182">
        <v>-428879</v>
      </c>
      <c r="E15" s="182">
        <v>2152882</v>
      </c>
      <c r="F15" s="182">
        <v>8019236</v>
      </c>
    </row>
    <row r="16" spans="2:6" x14ac:dyDescent="0.2">
      <c r="B16" s="30">
        <v>2019</v>
      </c>
      <c r="C16" s="30" t="s">
        <v>327</v>
      </c>
      <c r="D16" s="183">
        <v>786316</v>
      </c>
      <c r="E16" s="183">
        <v>2796991</v>
      </c>
      <c r="F16" s="183">
        <v>8245806</v>
      </c>
    </row>
    <row r="17" spans="2:6" x14ac:dyDescent="0.2">
      <c r="B17" s="30">
        <v>2020</v>
      </c>
      <c r="C17" s="30" t="s">
        <v>332</v>
      </c>
      <c r="D17" s="182">
        <v>1244049</v>
      </c>
      <c r="E17" s="182">
        <v>3514091</v>
      </c>
      <c r="F17" s="182">
        <v>9042097</v>
      </c>
    </row>
    <row r="18" spans="2:6" x14ac:dyDescent="0.2">
      <c r="B18" s="30">
        <v>2021</v>
      </c>
      <c r="C18" s="30" t="s">
        <v>498</v>
      </c>
      <c r="D18" s="182">
        <v>796119</v>
      </c>
      <c r="E18" s="182">
        <v>3294304</v>
      </c>
      <c r="F18" s="182">
        <v>9719971</v>
      </c>
    </row>
    <row r="23" spans="2:6" x14ac:dyDescent="0.2">
      <c r="E23" s="3"/>
      <c r="F23" s="3"/>
    </row>
  </sheetData>
  <phoneticPr fontId="1"/>
  <pageMargins left="0.7" right="0.7" top="0.75" bottom="0.75" header="0.3" footer="0.3"/>
  <pageSetup paperSize="9" scale="87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pageSetUpPr fitToPage="1"/>
  </sheetPr>
  <dimension ref="B4:L90"/>
  <sheetViews>
    <sheetView topLeftCell="H70" zoomScale="130" zoomScaleNormal="130" workbookViewId="0">
      <selection activeCell="K15" sqref="K15"/>
    </sheetView>
  </sheetViews>
  <sheetFormatPr defaultRowHeight="13.2" x14ac:dyDescent="0.2"/>
  <cols>
    <col min="1" max="1" width="4.109375" customWidth="1"/>
    <col min="2" max="2" width="25.21875" bestFit="1" customWidth="1"/>
    <col min="3" max="3" width="9" style="31"/>
    <col min="5" max="5" width="17.21875" bestFit="1" customWidth="1"/>
    <col min="8" max="8" width="25.44140625" customWidth="1"/>
    <col min="9" max="9" width="31.44140625" customWidth="1"/>
    <col min="11" max="11" width="17.21875" bestFit="1" customWidth="1"/>
  </cols>
  <sheetData>
    <row r="4" spans="2:12" x14ac:dyDescent="0.2">
      <c r="B4" s="34" t="s">
        <v>150</v>
      </c>
      <c r="D4" s="34" t="s">
        <v>151</v>
      </c>
      <c r="I4" s="34" t="s">
        <v>150</v>
      </c>
      <c r="K4" s="34" t="s">
        <v>151</v>
      </c>
    </row>
    <row r="5" spans="2:12" x14ac:dyDescent="0.2">
      <c r="B5" s="181" t="s">
        <v>152</v>
      </c>
      <c r="C5" s="181"/>
      <c r="D5" s="181"/>
      <c r="E5" s="181" t="s">
        <v>153</v>
      </c>
      <c r="F5" s="181"/>
      <c r="G5" s="181"/>
      <c r="I5" s="181" t="s">
        <v>152</v>
      </c>
      <c r="J5" s="181"/>
      <c r="K5" s="181" t="s">
        <v>153</v>
      </c>
      <c r="L5" s="181"/>
    </row>
    <row r="6" spans="2:12" x14ac:dyDescent="0.2">
      <c r="B6" s="30" t="s">
        <v>143</v>
      </c>
      <c r="C6" s="32">
        <v>1308.5999999999999</v>
      </c>
      <c r="D6" s="33">
        <v>0.33900000000000002</v>
      </c>
      <c r="E6" s="30" t="s">
        <v>147</v>
      </c>
      <c r="F6" s="30">
        <v>126.1</v>
      </c>
      <c r="G6" s="33">
        <v>3.4000000000000002E-2</v>
      </c>
      <c r="I6" s="30" t="s">
        <v>143</v>
      </c>
      <c r="J6" s="33">
        <v>0.33900000000000002</v>
      </c>
      <c r="K6" s="30" t="s">
        <v>147</v>
      </c>
      <c r="L6" s="33">
        <v>3.4000000000000002E-2</v>
      </c>
    </row>
    <row r="7" spans="2:12" x14ac:dyDescent="0.2">
      <c r="B7" s="30" t="s">
        <v>142</v>
      </c>
      <c r="C7" s="32">
        <v>2217.5</v>
      </c>
      <c r="D7" s="33">
        <v>0.57499999999999996</v>
      </c>
      <c r="E7" s="30" t="s">
        <v>148</v>
      </c>
      <c r="F7" s="30">
        <v>3535.1</v>
      </c>
      <c r="G7" s="33">
        <v>0.95299999999999996</v>
      </c>
      <c r="I7" s="30" t="s">
        <v>142</v>
      </c>
      <c r="J7" s="33">
        <v>0.57499999999999996</v>
      </c>
      <c r="K7" s="30" t="s">
        <v>148</v>
      </c>
      <c r="L7" s="33">
        <v>0.95299999999999996</v>
      </c>
    </row>
    <row r="8" spans="2:12" x14ac:dyDescent="0.2">
      <c r="B8" s="30" t="s">
        <v>144</v>
      </c>
      <c r="C8" s="32">
        <v>49.6</v>
      </c>
      <c r="D8" s="33">
        <v>1.2999999999999999E-2</v>
      </c>
      <c r="E8" s="30" t="s">
        <v>149</v>
      </c>
      <c r="F8" s="30">
        <v>11.2</v>
      </c>
      <c r="G8" s="33">
        <v>3.0000000000000001E-3</v>
      </c>
      <c r="I8" s="30" t="s">
        <v>144</v>
      </c>
      <c r="J8" s="33">
        <v>1.2999999999999999E-2</v>
      </c>
      <c r="K8" s="30" t="s">
        <v>149</v>
      </c>
      <c r="L8" s="33">
        <v>3.0000000000000001E-3</v>
      </c>
    </row>
    <row r="9" spans="2:12" x14ac:dyDescent="0.2">
      <c r="B9" s="30" t="s">
        <v>145</v>
      </c>
      <c r="C9" s="32">
        <v>111.2</v>
      </c>
      <c r="D9" s="33">
        <v>2.9000000000000001E-2</v>
      </c>
      <c r="I9" s="30" t="s">
        <v>145</v>
      </c>
      <c r="J9" s="33">
        <v>2.9000000000000001E-2</v>
      </c>
    </row>
    <row r="10" spans="2:12" x14ac:dyDescent="0.2">
      <c r="B10" s="30" t="s">
        <v>146</v>
      </c>
      <c r="C10" s="32">
        <v>122.3</v>
      </c>
      <c r="D10" s="33">
        <v>3.2000000000000001E-2</v>
      </c>
      <c r="I10" s="30" t="s">
        <v>146</v>
      </c>
      <c r="J10" s="33">
        <v>3.2000000000000001E-2</v>
      </c>
    </row>
    <row r="13" spans="2:12" x14ac:dyDescent="0.2">
      <c r="B13" s="34" t="s">
        <v>167</v>
      </c>
      <c r="D13" s="34" t="s">
        <v>168</v>
      </c>
      <c r="I13" s="34" t="s">
        <v>171</v>
      </c>
      <c r="K13" s="34" t="s">
        <v>170</v>
      </c>
    </row>
    <row r="14" spans="2:12" x14ac:dyDescent="0.2">
      <c r="B14" s="181" t="s">
        <v>152</v>
      </c>
      <c r="C14" s="181"/>
      <c r="D14" s="181"/>
      <c r="E14" s="181" t="s">
        <v>153</v>
      </c>
      <c r="F14" s="181"/>
      <c r="G14" s="181"/>
      <c r="I14" s="181" t="s">
        <v>152</v>
      </c>
      <c r="J14" s="181"/>
      <c r="K14" s="181" t="s">
        <v>153</v>
      </c>
      <c r="L14" s="181"/>
    </row>
    <row r="15" spans="2:12" x14ac:dyDescent="0.2">
      <c r="B15" s="30" t="s">
        <v>154</v>
      </c>
      <c r="C15" s="32">
        <v>349.5</v>
      </c>
      <c r="D15" s="35">
        <v>0.23599999999999999</v>
      </c>
      <c r="E15" s="30" t="s">
        <v>148</v>
      </c>
      <c r="F15" s="36">
        <v>8555</v>
      </c>
      <c r="G15" s="35">
        <v>0.66800000000000004</v>
      </c>
      <c r="I15" s="30" t="s">
        <v>154</v>
      </c>
      <c r="J15" s="35"/>
      <c r="K15" s="30" t="s">
        <v>148</v>
      </c>
      <c r="L15" s="35"/>
    </row>
    <row r="16" spans="2:12" x14ac:dyDescent="0.2">
      <c r="B16" s="30" t="s">
        <v>155</v>
      </c>
      <c r="C16" s="32">
        <v>3228</v>
      </c>
      <c r="D16" s="35">
        <v>0.25</v>
      </c>
      <c r="E16" s="30" t="s">
        <v>147</v>
      </c>
      <c r="F16" s="36">
        <v>193.9</v>
      </c>
      <c r="G16" s="35">
        <v>1.4999999999999999E-2</v>
      </c>
      <c r="I16" s="30" t="s">
        <v>155</v>
      </c>
      <c r="J16" s="35">
        <v>0.57999999999999996</v>
      </c>
      <c r="K16" s="30" t="s">
        <v>147</v>
      </c>
      <c r="L16" s="35"/>
    </row>
    <row r="17" spans="2:12" x14ac:dyDescent="0.2">
      <c r="B17" s="30" t="s">
        <v>156</v>
      </c>
      <c r="C17" s="32">
        <v>585.9</v>
      </c>
      <c r="D17" s="35">
        <v>4.4999999999999998E-2</v>
      </c>
      <c r="E17" s="30" t="s">
        <v>161</v>
      </c>
      <c r="F17" s="36">
        <v>1577.6</v>
      </c>
      <c r="G17" s="35">
        <v>0.123</v>
      </c>
      <c r="I17" s="30" t="s">
        <v>144</v>
      </c>
      <c r="J17" s="35"/>
      <c r="K17" s="42" t="s">
        <v>169</v>
      </c>
      <c r="L17" s="35"/>
    </row>
    <row r="18" spans="2:12" x14ac:dyDescent="0.2">
      <c r="B18" s="30" t="s">
        <v>157</v>
      </c>
      <c r="C18" s="32">
        <v>2669</v>
      </c>
      <c r="D18" s="35">
        <v>0.20699999999999999</v>
      </c>
      <c r="E18" s="30" t="s">
        <v>162</v>
      </c>
      <c r="F18" s="36">
        <v>590</v>
      </c>
      <c r="G18" s="35">
        <v>4.5999999999999999E-2</v>
      </c>
      <c r="I18" s="30" t="s">
        <v>145</v>
      </c>
      <c r="J18" s="35"/>
      <c r="K18" s="30" t="s">
        <v>149</v>
      </c>
      <c r="L18" s="35"/>
    </row>
    <row r="19" spans="2:12" x14ac:dyDescent="0.2">
      <c r="B19" s="30" t="s">
        <v>144</v>
      </c>
      <c r="C19" s="32">
        <v>826.9</v>
      </c>
      <c r="D19" s="35">
        <v>6.4000000000000001E-2</v>
      </c>
      <c r="E19" s="30" t="s">
        <v>163</v>
      </c>
      <c r="F19" s="36">
        <v>1423.1</v>
      </c>
      <c r="G19" s="35">
        <v>0.111</v>
      </c>
      <c r="I19" s="30" t="s">
        <v>146</v>
      </c>
      <c r="J19" s="35"/>
      <c r="K19" s="40"/>
      <c r="L19" s="39"/>
    </row>
    <row r="20" spans="2:12" x14ac:dyDescent="0.2">
      <c r="B20" s="30" t="s">
        <v>158</v>
      </c>
      <c r="C20" s="32">
        <v>404.6</v>
      </c>
      <c r="D20" s="35">
        <v>3.1E-2</v>
      </c>
      <c r="E20" s="30" t="s">
        <v>164</v>
      </c>
      <c r="F20" s="36">
        <v>36.6</v>
      </c>
      <c r="G20" s="35">
        <v>3.0000000000000001E-3</v>
      </c>
      <c r="I20" s="38"/>
      <c r="J20" s="39"/>
      <c r="L20" s="37"/>
    </row>
    <row r="21" spans="2:12" x14ac:dyDescent="0.2">
      <c r="B21" s="30" t="s">
        <v>159</v>
      </c>
      <c r="C21" s="32">
        <v>360.1</v>
      </c>
      <c r="D21" s="35">
        <v>2.8000000000000001E-2</v>
      </c>
      <c r="E21" s="30" t="s">
        <v>149</v>
      </c>
      <c r="F21" s="36">
        <v>183.3</v>
      </c>
      <c r="G21" s="35">
        <v>1.4E-2</v>
      </c>
      <c r="J21" s="37"/>
      <c r="L21" s="37"/>
    </row>
    <row r="22" spans="2:12" x14ac:dyDescent="0.2">
      <c r="B22" s="30" t="s">
        <v>165</v>
      </c>
      <c r="C22" s="32">
        <v>1424.7</v>
      </c>
      <c r="D22" s="35">
        <v>0.11</v>
      </c>
      <c r="E22" s="30" t="s">
        <v>166</v>
      </c>
      <c r="F22" s="36">
        <v>12814.3</v>
      </c>
      <c r="G22" s="35"/>
      <c r="I22" s="34" t="s">
        <v>172</v>
      </c>
      <c r="K22" s="34" t="s">
        <v>173</v>
      </c>
    </row>
    <row r="23" spans="2:12" x14ac:dyDescent="0.2">
      <c r="B23" s="30" t="s">
        <v>160</v>
      </c>
      <c r="C23" s="32">
        <v>643</v>
      </c>
      <c r="D23" s="35">
        <v>5.0000000000000001E-3</v>
      </c>
      <c r="I23" s="181" t="s">
        <v>152</v>
      </c>
      <c r="J23" s="181"/>
      <c r="K23" s="181" t="s">
        <v>153</v>
      </c>
      <c r="L23" s="181"/>
    </row>
    <row r="24" spans="2:12" x14ac:dyDescent="0.2">
      <c r="B24" s="30" t="s">
        <v>146</v>
      </c>
      <c r="C24" s="32">
        <v>241.8</v>
      </c>
      <c r="D24" s="35">
        <v>1.7999999999999999E-2</v>
      </c>
      <c r="I24" s="30" t="s">
        <v>154</v>
      </c>
      <c r="J24" s="35"/>
      <c r="K24" s="30" t="s">
        <v>148</v>
      </c>
      <c r="L24" s="35"/>
    </row>
    <row r="25" spans="2:12" x14ac:dyDescent="0.2">
      <c r="B25" s="30" t="s">
        <v>166</v>
      </c>
      <c r="C25" s="32">
        <v>12906.1</v>
      </c>
      <c r="D25" s="35"/>
      <c r="I25" s="42" t="s">
        <v>155</v>
      </c>
      <c r="J25" s="43">
        <v>0.38</v>
      </c>
      <c r="K25" s="30" t="s">
        <v>147</v>
      </c>
      <c r="L25" s="35"/>
    </row>
    <row r="26" spans="2:12" x14ac:dyDescent="0.2">
      <c r="I26" s="42" t="s">
        <v>156</v>
      </c>
      <c r="J26" s="35"/>
      <c r="K26" s="44" t="s">
        <v>169</v>
      </c>
      <c r="L26" s="35"/>
    </row>
    <row r="27" spans="2:12" x14ac:dyDescent="0.2">
      <c r="I27" s="30" t="s">
        <v>144</v>
      </c>
      <c r="J27" s="35"/>
      <c r="K27" s="30" t="s">
        <v>149</v>
      </c>
      <c r="L27" s="35"/>
    </row>
    <row r="28" spans="2:12" x14ac:dyDescent="0.2">
      <c r="I28" s="30" t="s">
        <v>145</v>
      </c>
      <c r="J28" s="35"/>
      <c r="K28" s="40"/>
      <c r="L28" s="39"/>
    </row>
    <row r="29" spans="2:12" x14ac:dyDescent="0.2">
      <c r="I29" s="30" t="s">
        <v>146</v>
      </c>
      <c r="J29" s="35"/>
      <c r="K29" s="41"/>
      <c r="L29" s="37"/>
    </row>
    <row r="30" spans="2:12" x14ac:dyDescent="0.2">
      <c r="J30" s="37"/>
      <c r="L30" s="37"/>
    </row>
    <row r="31" spans="2:12" x14ac:dyDescent="0.2">
      <c r="J31" s="37"/>
      <c r="L31" s="37"/>
    </row>
    <row r="32" spans="2:12" x14ac:dyDescent="0.2">
      <c r="I32" s="34" t="s">
        <v>174</v>
      </c>
      <c r="K32" s="34" t="s">
        <v>175</v>
      </c>
    </row>
    <row r="33" spans="9:12" x14ac:dyDescent="0.2">
      <c r="I33" s="181" t="s">
        <v>152</v>
      </c>
      <c r="J33" s="181"/>
      <c r="K33" s="181" t="s">
        <v>153</v>
      </c>
      <c r="L33" s="181"/>
    </row>
    <row r="34" spans="9:12" x14ac:dyDescent="0.2">
      <c r="I34" s="30" t="s">
        <v>154</v>
      </c>
      <c r="J34" s="35"/>
      <c r="K34" s="30" t="s">
        <v>148</v>
      </c>
      <c r="L34" s="35"/>
    </row>
    <row r="35" spans="9:12" x14ac:dyDescent="0.2">
      <c r="I35" s="44" t="s">
        <v>155</v>
      </c>
      <c r="J35" s="43"/>
      <c r="K35" s="30" t="s">
        <v>147</v>
      </c>
      <c r="L35" s="35"/>
    </row>
    <row r="36" spans="9:12" x14ac:dyDescent="0.2">
      <c r="I36" s="44" t="s">
        <v>156</v>
      </c>
      <c r="J36" s="35"/>
      <c r="K36" s="44" t="s">
        <v>169</v>
      </c>
      <c r="L36" s="35"/>
    </row>
    <row r="37" spans="9:12" x14ac:dyDescent="0.2">
      <c r="I37" s="30" t="s">
        <v>144</v>
      </c>
      <c r="J37" s="35"/>
      <c r="K37" s="42" t="s">
        <v>176</v>
      </c>
      <c r="L37" s="35"/>
    </row>
    <row r="38" spans="9:12" x14ac:dyDescent="0.2">
      <c r="I38" s="30" t="s">
        <v>145</v>
      </c>
      <c r="J38" s="35"/>
      <c r="K38" s="30" t="s">
        <v>149</v>
      </c>
      <c r="L38" s="35"/>
    </row>
    <row r="39" spans="9:12" x14ac:dyDescent="0.2">
      <c r="I39" s="30" t="s">
        <v>146</v>
      </c>
      <c r="J39" s="35"/>
      <c r="K39" s="41"/>
      <c r="L39" s="37"/>
    </row>
    <row r="40" spans="9:12" x14ac:dyDescent="0.2">
      <c r="J40" s="37"/>
      <c r="L40" s="37"/>
    </row>
    <row r="42" spans="9:12" x14ac:dyDescent="0.2">
      <c r="I42" s="34" t="s">
        <v>178</v>
      </c>
      <c r="K42" s="34" t="s">
        <v>179</v>
      </c>
    </row>
    <row r="43" spans="9:12" x14ac:dyDescent="0.2">
      <c r="I43" s="181" t="s">
        <v>152</v>
      </c>
      <c r="J43" s="181"/>
      <c r="K43" s="181" t="s">
        <v>153</v>
      </c>
      <c r="L43" s="181"/>
    </row>
    <row r="44" spans="9:12" x14ac:dyDescent="0.2">
      <c r="I44" s="30" t="s">
        <v>154</v>
      </c>
      <c r="J44" s="35"/>
      <c r="K44" s="30" t="s">
        <v>148</v>
      </c>
      <c r="L44" s="35"/>
    </row>
    <row r="45" spans="9:12" x14ac:dyDescent="0.2">
      <c r="I45" s="44" t="s">
        <v>155</v>
      </c>
      <c r="J45" s="43"/>
      <c r="K45" s="30" t="s">
        <v>147</v>
      </c>
      <c r="L45" s="35"/>
    </row>
    <row r="46" spans="9:12" x14ac:dyDescent="0.2">
      <c r="I46" s="44" t="s">
        <v>156</v>
      </c>
      <c r="J46" s="35"/>
      <c r="K46" s="44" t="s">
        <v>169</v>
      </c>
      <c r="L46" s="35"/>
    </row>
    <row r="47" spans="9:12" x14ac:dyDescent="0.2">
      <c r="I47" s="42" t="s">
        <v>177</v>
      </c>
      <c r="J47" s="35"/>
      <c r="K47" s="44" t="s">
        <v>176</v>
      </c>
      <c r="L47" s="35"/>
    </row>
    <row r="48" spans="9:12" x14ac:dyDescent="0.2">
      <c r="I48" s="30" t="s">
        <v>145</v>
      </c>
      <c r="J48" s="35"/>
      <c r="K48" s="30" t="s">
        <v>149</v>
      </c>
      <c r="L48" s="35"/>
    </row>
    <row r="49" spans="9:12" x14ac:dyDescent="0.2">
      <c r="I49" s="30" t="s">
        <v>146</v>
      </c>
      <c r="J49" s="35"/>
      <c r="K49" s="41"/>
      <c r="L49" s="37"/>
    </row>
    <row r="52" spans="9:12" x14ac:dyDescent="0.2">
      <c r="I52" s="34" t="s">
        <v>180</v>
      </c>
      <c r="K52" s="34" t="s">
        <v>181</v>
      </c>
    </row>
    <row r="53" spans="9:12" x14ac:dyDescent="0.2">
      <c r="I53" s="181" t="s">
        <v>152</v>
      </c>
      <c r="J53" s="181"/>
      <c r="K53" s="181" t="s">
        <v>153</v>
      </c>
      <c r="L53" s="181"/>
    </row>
    <row r="54" spans="9:12" x14ac:dyDescent="0.2">
      <c r="I54" s="30" t="s">
        <v>154</v>
      </c>
      <c r="J54" s="35"/>
      <c r="K54" s="30" t="s">
        <v>148</v>
      </c>
      <c r="L54" s="35"/>
    </row>
    <row r="55" spans="9:12" x14ac:dyDescent="0.2">
      <c r="I55" s="44" t="s">
        <v>155</v>
      </c>
      <c r="J55" s="43"/>
      <c r="K55" s="30" t="s">
        <v>147</v>
      </c>
      <c r="L55" s="35"/>
    </row>
    <row r="56" spans="9:12" x14ac:dyDescent="0.2">
      <c r="I56" s="44" t="s">
        <v>156</v>
      </c>
      <c r="J56" s="35"/>
      <c r="K56" s="44" t="s">
        <v>169</v>
      </c>
      <c r="L56" s="35"/>
    </row>
    <row r="57" spans="9:12" x14ac:dyDescent="0.2">
      <c r="I57" s="44" t="s">
        <v>177</v>
      </c>
      <c r="J57" s="35"/>
      <c r="K57" s="44" t="s">
        <v>176</v>
      </c>
      <c r="L57" s="35"/>
    </row>
    <row r="58" spans="9:12" x14ac:dyDescent="0.2">
      <c r="I58" s="42" t="s">
        <v>165</v>
      </c>
      <c r="J58" s="35"/>
      <c r="K58" s="42" t="s">
        <v>163</v>
      </c>
      <c r="L58" s="35"/>
    </row>
    <row r="59" spans="9:12" x14ac:dyDescent="0.2">
      <c r="I59" s="30" t="s">
        <v>145</v>
      </c>
      <c r="J59" s="35"/>
      <c r="K59" s="30" t="s">
        <v>149</v>
      </c>
      <c r="L59" s="35"/>
    </row>
    <row r="60" spans="9:12" x14ac:dyDescent="0.2">
      <c r="I60" s="30" t="s">
        <v>146</v>
      </c>
      <c r="J60" s="35"/>
    </row>
    <row r="65" spans="2:12" x14ac:dyDescent="0.2">
      <c r="I65" s="34" t="s">
        <v>182</v>
      </c>
      <c r="K65" s="34" t="s">
        <v>184</v>
      </c>
    </row>
    <row r="66" spans="2:12" x14ac:dyDescent="0.2">
      <c r="I66" s="181" t="s">
        <v>152</v>
      </c>
      <c r="J66" s="181"/>
      <c r="K66" s="181" t="s">
        <v>153</v>
      </c>
      <c r="L66" s="181"/>
    </row>
    <row r="67" spans="2:12" x14ac:dyDescent="0.2">
      <c r="I67" s="30" t="s">
        <v>154</v>
      </c>
      <c r="J67" s="35"/>
      <c r="K67" s="30" t="s">
        <v>148</v>
      </c>
      <c r="L67" s="35"/>
    </row>
    <row r="68" spans="2:12" x14ac:dyDescent="0.2">
      <c r="I68" s="44" t="s">
        <v>155</v>
      </c>
      <c r="J68" s="43"/>
      <c r="K68" s="30" t="s">
        <v>147</v>
      </c>
      <c r="L68" s="35"/>
    </row>
    <row r="69" spans="2:12" x14ac:dyDescent="0.2">
      <c r="I69" s="44" t="s">
        <v>156</v>
      </c>
      <c r="J69" s="35"/>
      <c r="K69" s="42" t="s">
        <v>183</v>
      </c>
      <c r="L69" s="35"/>
    </row>
    <row r="70" spans="2:12" x14ac:dyDescent="0.2">
      <c r="I70" s="44" t="s">
        <v>177</v>
      </c>
      <c r="J70" s="35"/>
      <c r="K70" s="44" t="s">
        <v>176</v>
      </c>
      <c r="L70" s="35"/>
    </row>
    <row r="71" spans="2:12" x14ac:dyDescent="0.2">
      <c r="I71" s="44" t="s">
        <v>165</v>
      </c>
      <c r="J71" s="35"/>
      <c r="K71" s="44" t="s">
        <v>163</v>
      </c>
      <c r="L71" s="35"/>
    </row>
    <row r="72" spans="2:12" x14ac:dyDescent="0.2">
      <c r="I72" s="30" t="s">
        <v>145</v>
      </c>
      <c r="J72" s="35"/>
      <c r="K72" s="30" t="s">
        <v>149</v>
      </c>
      <c r="L72" s="35"/>
    </row>
    <row r="73" spans="2:12" x14ac:dyDescent="0.2">
      <c r="I73" s="30" t="s">
        <v>146</v>
      </c>
      <c r="J73" s="35"/>
    </row>
    <row r="75" spans="2:12" x14ac:dyDescent="0.2">
      <c r="L75" s="45" t="s">
        <v>169</v>
      </c>
    </row>
    <row r="77" spans="2:12" x14ac:dyDescent="0.2">
      <c r="I77" s="34" t="s">
        <v>185</v>
      </c>
    </row>
    <row r="78" spans="2:12" x14ac:dyDescent="0.2">
      <c r="B78" s="34" t="s">
        <v>167</v>
      </c>
      <c r="D78" s="34" t="s">
        <v>168</v>
      </c>
      <c r="I78" s="34" t="s">
        <v>186</v>
      </c>
      <c r="K78" s="34" t="s">
        <v>184</v>
      </c>
    </row>
    <row r="79" spans="2:12" x14ac:dyDescent="0.2">
      <c r="B79" s="181" t="s">
        <v>152</v>
      </c>
      <c r="C79" s="181"/>
      <c r="D79" s="181"/>
      <c r="E79" s="181" t="s">
        <v>153</v>
      </c>
      <c r="F79" s="181"/>
      <c r="G79" s="181"/>
      <c r="I79" s="181" t="s">
        <v>152</v>
      </c>
      <c r="J79" s="181"/>
      <c r="K79" s="181" t="s">
        <v>153</v>
      </c>
      <c r="L79" s="181"/>
    </row>
    <row r="80" spans="2:12" x14ac:dyDescent="0.2">
      <c r="B80" s="30" t="s">
        <v>154</v>
      </c>
      <c r="C80" s="32">
        <v>349.5</v>
      </c>
      <c r="D80" s="35">
        <v>0.23599999999999999</v>
      </c>
      <c r="E80" s="30" t="s">
        <v>148</v>
      </c>
      <c r="F80" s="36">
        <v>8555</v>
      </c>
      <c r="G80" s="35">
        <v>0.66800000000000004</v>
      </c>
      <c r="I80" s="30" t="s">
        <v>154</v>
      </c>
      <c r="J80" s="35"/>
      <c r="K80" s="30" t="s">
        <v>148</v>
      </c>
      <c r="L80" s="35"/>
    </row>
    <row r="81" spans="2:12" x14ac:dyDescent="0.2">
      <c r="B81" s="30" t="s">
        <v>155</v>
      </c>
      <c r="C81" s="32">
        <v>3228</v>
      </c>
      <c r="D81" s="35">
        <v>0.25</v>
      </c>
      <c r="E81" s="30" t="s">
        <v>147</v>
      </c>
      <c r="F81" s="36">
        <v>193.9</v>
      </c>
      <c r="G81" s="35">
        <v>1.4999999999999999E-2</v>
      </c>
      <c r="I81" s="44" t="s">
        <v>155</v>
      </c>
      <c r="J81" s="43"/>
      <c r="K81" s="30" t="s">
        <v>147</v>
      </c>
      <c r="L81" s="35"/>
    </row>
    <row r="82" spans="2:12" x14ac:dyDescent="0.2">
      <c r="B82" s="30" t="s">
        <v>156</v>
      </c>
      <c r="C82" s="32">
        <v>585.9</v>
      </c>
      <c r="D82" s="35">
        <v>4.4999999999999998E-2</v>
      </c>
      <c r="E82" s="30" t="s">
        <v>161</v>
      </c>
      <c r="F82" s="36">
        <v>1577.6</v>
      </c>
      <c r="G82" s="35">
        <v>0.123</v>
      </c>
      <c r="I82" s="44" t="s">
        <v>156</v>
      </c>
      <c r="J82" s="35"/>
      <c r="K82" s="44" t="s">
        <v>183</v>
      </c>
      <c r="L82" s="35"/>
    </row>
    <row r="83" spans="2:12" x14ac:dyDescent="0.2">
      <c r="B83" s="30" t="s">
        <v>157</v>
      </c>
      <c r="C83" s="32">
        <v>2669</v>
      </c>
      <c r="D83" s="35">
        <v>0.20699999999999999</v>
      </c>
      <c r="E83" s="30" t="s">
        <v>162</v>
      </c>
      <c r="F83" s="36">
        <v>590</v>
      </c>
      <c r="G83" s="35">
        <v>4.5999999999999999E-2</v>
      </c>
      <c r="I83" s="42" t="s">
        <v>187</v>
      </c>
      <c r="J83" s="35"/>
      <c r="K83" s="44" t="s">
        <v>176</v>
      </c>
      <c r="L83" s="35"/>
    </row>
    <row r="84" spans="2:12" x14ac:dyDescent="0.2">
      <c r="B84" s="30" t="s">
        <v>144</v>
      </c>
      <c r="C84" s="32">
        <v>826.9</v>
      </c>
      <c r="D84" s="35">
        <v>6.4000000000000001E-2</v>
      </c>
      <c r="E84" s="30" t="s">
        <v>163</v>
      </c>
      <c r="F84" s="36">
        <v>1423.1</v>
      </c>
      <c r="G84" s="35">
        <v>0.111</v>
      </c>
      <c r="I84" s="44" t="s">
        <v>177</v>
      </c>
      <c r="J84" s="35"/>
      <c r="K84" s="44" t="s">
        <v>163</v>
      </c>
      <c r="L84" s="35"/>
    </row>
    <row r="85" spans="2:12" x14ac:dyDescent="0.2">
      <c r="B85" s="30" t="s">
        <v>158</v>
      </c>
      <c r="C85" s="32">
        <v>404.6</v>
      </c>
      <c r="D85" s="35">
        <v>3.1E-2</v>
      </c>
      <c r="E85" s="30" t="s">
        <v>164</v>
      </c>
      <c r="F85" s="36">
        <v>36.6</v>
      </c>
      <c r="G85" s="35">
        <v>3.0000000000000001E-3</v>
      </c>
      <c r="I85" s="44" t="s">
        <v>165</v>
      </c>
      <c r="J85" s="35"/>
      <c r="K85" s="30" t="s">
        <v>149</v>
      </c>
      <c r="L85" s="35"/>
    </row>
    <row r="86" spans="2:12" x14ac:dyDescent="0.2">
      <c r="B86" s="30" t="s">
        <v>159</v>
      </c>
      <c r="C86" s="32">
        <v>360.1</v>
      </c>
      <c r="D86" s="35">
        <v>2.8000000000000001E-2</v>
      </c>
      <c r="E86" s="30" t="s">
        <v>149</v>
      </c>
      <c r="F86" s="36">
        <v>183.3</v>
      </c>
      <c r="G86" s="35">
        <v>1.4E-2</v>
      </c>
      <c r="I86" s="30" t="s">
        <v>145</v>
      </c>
      <c r="J86" s="35"/>
    </row>
    <row r="87" spans="2:12" x14ac:dyDescent="0.2">
      <c r="B87" s="30" t="s">
        <v>165</v>
      </c>
      <c r="C87" s="32">
        <v>1424.7</v>
      </c>
      <c r="D87" s="35">
        <v>0.11</v>
      </c>
      <c r="E87" s="30" t="s">
        <v>166</v>
      </c>
      <c r="F87" s="36">
        <v>12814.3</v>
      </c>
      <c r="G87" s="35"/>
      <c r="I87" s="30" t="s">
        <v>146</v>
      </c>
      <c r="J87" s="35"/>
    </row>
    <row r="88" spans="2:12" x14ac:dyDescent="0.2">
      <c r="B88" s="30" t="s">
        <v>160</v>
      </c>
      <c r="C88" s="32">
        <v>643</v>
      </c>
      <c r="D88" s="35">
        <v>5.0000000000000001E-3</v>
      </c>
    </row>
    <row r="89" spans="2:12" x14ac:dyDescent="0.2">
      <c r="B89" s="30" t="s">
        <v>146</v>
      </c>
      <c r="C89" s="32">
        <v>241.8</v>
      </c>
      <c r="D89" s="35">
        <v>1.7999999999999999E-2</v>
      </c>
    </row>
    <row r="90" spans="2:12" x14ac:dyDescent="0.2">
      <c r="B90" s="30" t="s">
        <v>166</v>
      </c>
      <c r="C90" s="32">
        <v>12906.1</v>
      </c>
      <c r="D90" s="35"/>
    </row>
  </sheetData>
  <mergeCells count="22">
    <mergeCell ref="B79:D79"/>
    <mergeCell ref="E79:G79"/>
    <mergeCell ref="K23:L23"/>
    <mergeCell ref="I43:J43"/>
    <mergeCell ref="K43:L43"/>
    <mergeCell ref="I53:J53"/>
    <mergeCell ref="K53:L53"/>
    <mergeCell ref="I66:J66"/>
    <mergeCell ref="K66:L66"/>
    <mergeCell ref="I79:J79"/>
    <mergeCell ref="K79:L79"/>
    <mergeCell ref="B5:D5"/>
    <mergeCell ref="E5:G5"/>
    <mergeCell ref="B14:D14"/>
    <mergeCell ref="E14:G14"/>
    <mergeCell ref="I23:J23"/>
    <mergeCell ref="I14:J14"/>
    <mergeCell ref="K14:L14"/>
    <mergeCell ref="I5:J5"/>
    <mergeCell ref="K5:L5"/>
    <mergeCell ref="I33:J33"/>
    <mergeCell ref="K33:L33"/>
  </mergeCells>
  <phoneticPr fontId="1"/>
  <pageMargins left="0.7" right="0.7" top="0.75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44"/>
  <sheetViews>
    <sheetView topLeftCell="N1" workbookViewId="0">
      <pane ySplit="1848" topLeftCell="A34" activePane="bottomLeft"/>
      <selection pane="bottomLeft" activeCell="Y44" sqref="Y44"/>
    </sheetView>
  </sheetViews>
  <sheetFormatPr defaultRowHeight="13.2" x14ac:dyDescent="0.2"/>
  <cols>
    <col min="1" max="1" width="3.6640625" customWidth="1"/>
    <col min="2" max="2" width="11.33203125" customWidth="1"/>
    <col min="3" max="3" width="12.33203125" customWidth="1"/>
    <col min="4" max="4" width="9" customWidth="1"/>
    <col min="5" max="5" width="11" bestFit="1" customWidth="1"/>
    <col min="6" max="8" width="9.109375" bestFit="1" customWidth="1"/>
    <col min="9" max="10" width="10.21875" bestFit="1" customWidth="1"/>
    <col min="11" max="11" width="9.109375" bestFit="1" customWidth="1"/>
    <col min="12" max="12" width="12.44140625" customWidth="1"/>
    <col min="13" max="13" width="9.109375" bestFit="1" customWidth="1"/>
    <col min="14" max="14" width="10.21875" bestFit="1" customWidth="1"/>
    <col min="15" max="16" width="10.33203125" bestFit="1" customWidth="1"/>
    <col min="17" max="18" width="9.109375" bestFit="1" customWidth="1"/>
    <col min="19" max="19" width="11.77734375" customWidth="1"/>
    <col min="20" max="21" width="9.109375" bestFit="1" customWidth="1"/>
    <col min="22" max="22" width="11.44140625" customWidth="1"/>
    <col min="23" max="24" width="9.109375" bestFit="1" customWidth="1"/>
    <col min="25" max="25" width="9.21875" bestFit="1" customWidth="1"/>
    <col min="26" max="26" width="9.109375" bestFit="1" customWidth="1"/>
    <col min="27" max="27" width="9.21875" bestFit="1" customWidth="1"/>
    <col min="28" max="30" width="9.109375" bestFit="1" customWidth="1"/>
    <col min="31" max="31" width="9.21875" bestFit="1" customWidth="1"/>
    <col min="32" max="32" width="10.33203125" customWidth="1"/>
    <col min="33" max="35" width="9.109375" bestFit="1" customWidth="1"/>
    <col min="36" max="36" width="10.33203125" bestFit="1" customWidth="1"/>
    <col min="257" max="257" width="3.6640625" customWidth="1"/>
    <col min="258" max="258" width="11.33203125" customWidth="1"/>
    <col min="259" max="259" width="12.33203125" customWidth="1"/>
    <col min="260" max="260" width="9" customWidth="1"/>
    <col min="261" max="261" width="11" bestFit="1" customWidth="1"/>
    <col min="262" max="264" width="9.109375" bestFit="1" customWidth="1"/>
    <col min="265" max="266" width="10.21875" bestFit="1" customWidth="1"/>
    <col min="267" max="267" width="9.109375" bestFit="1" customWidth="1"/>
    <col min="268" max="268" width="12.44140625" customWidth="1"/>
    <col min="269" max="269" width="9.109375" bestFit="1" customWidth="1"/>
    <col min="270" max="270" width="10.21875" bestFit="1" customWidth="1"/>
    <col min="271" max="272" width="10.33203125" bestFit="1" customWidth="1"/>
    <col min="273" max="274" width="9.109375" bestFit="1" customWidth="1"/>
    <col min="275" max="275" width="11.77734375" customWidth="1"/>
    <col min="276" max="277" width="9.109375" bestFit="1" customWidth="1"/>
    <col min="278" max="278" width="11.44140625" customWidth="1"/>
    <col min="279" max="280" width="9.109375" bestFit="1" customWidth="1"/>
    <col min="281" max="281" width="9.21875" bestFit="1" customWidth="1"/>
    <col min="282" max="282" width="9.109375" bestFit="1" customWidth="1"/>
    <col min="283" max="283" width="9.21875" bestFit="1" customWidth="1"/>
    <col min="284" max="286" width="9.109375" bestFit="1" customWidth="1"/>
    <col min="287" max="287" width="9.21875" bestFit="1" customWidth="1"/>
    <col min="288" max="288" width="10.33203125" customWidth="1"/>
    <col min="289" max="291" width="9.109375" bestFit="1" customWidth="1"/>
    <col min="292" max="292" width="10.33203125" bestFit="1" customWidth="1"/>
    <col min="513" max="513" width="3.6640625" customWidth="1"/>
    <col min="514" max="514" width="11.33203125" customWidth="1"/>
    <col min="515" max="515" width="12.33203125" customWidth="1"/>
    <col min="516" max="516" width="9" customWidth="1"/>
    <col min="517" max="517" width="11" bestFit="1" customWidth="1"/>
    <col min="518" max="520" width="9.109375" bestFit="1" customWidth="1"/>
    <col min="521" max="522" width="10.21875" bestFit="1" customWidth="1"/>
    <col min="523" max="523" width="9.109375" bestFit="1" customWidth="1"/>
    <col min="524" max="524" width="12.44140625" customWidth="1"/>
    <col min="525" max="525" width="9.109375" bestFit="1" customWidth="1"/>
    <col min="526" max="526" width="10.21875" bestFit="1" customWidth="1"/>
    <col min="527" max="528" width="10.33203125" bestFit="1" customWidth="1"/>
    <col min="529" max="530" width="9.109375" bestFit="1" customWidth="1"/>
    <col min="531" max="531" width="11.77734375" customWidth="1"/>
    <col min="532" max="533" width="9.109375" bestFit="1" customWidth="1"/>
    <col min="534" max="534" width="11.44140625" customWidth="1"/>
    <col min="535" max="536" width="9.109375" bestFit="1" customWidth="1"/>
    <col min="537" max="537" width="9.21875" bestFit="1" customWidth="1"/>
    <col min="538" max="538" width="9.109375" bestFit="1" customWidth="1"/>
    <col min="539" max="539" width="9.21875" bestFit="1" customWidth="1"/>
    <col min="540" max="542" width="9.109375" bestFit="1" customWidth="1"/>
    <col min="543" max="543" width="9.21875" bestFit="1" customWidth="1"/>
    <col min="544" max="544" width="10.33203125" customWidth="1"/>
    <col min="545" max="547" width="9.109375" bestFit="1" customWidth="1"/>
    <col min="548" max="548" width="10.33203125" bestFit="1" customWidth="1"/>
    <col min="769" max="769" width="3.6640625" customWidth="1"/>
    <col min="770" max="770" width="11.33203125" customWidth="1"/>
    <col min="771" max="771" width="12.33203125" customWidth="1"/>
    <col min="772" max="772" width="9" customWidth="1"/>
    <col min="773" max="773" width="11" bestFit="1" customWidth="1"/>
    <col min="774" max="776" width="9.109375" bestFit="1" customWidth="1"/>
    <col min="777" max="778" width="10.21875" bestFit="1" customWidth="1"/>
    <col min="779" max="779" width="9.109375" bestFit="1" customWidth="1"/>
    <col min="780" max="780" width="12.44140625" customWidth="1"/>
    <col min="781" max="781" width="9.109375" bestFit="1" customWidth="1"/>
    <col min="782" max="782" width="10.21875" bestFit="1" customWidth="1"/>
    <col min="783" max="784" width="10.33203125" bestFit="1" customWidth="1"/>
    <col min="785" max="786" width="9.109375" bestFit="1" customWidth="1"/>
    <col min="787" max="787" width="11.77734375" customWidth="1"/>
    <col min="788" max="789" width="9.109375" bestFit="1" customWidth="1"/>
    <col min="790" max="790" width="11.44140625" customWidth="1"/>
    <col min="791" max="792" width="9.109375" bestFit="1" customWidth="1"/>
    <col min="793" max="793" width="9.21875" bestFit="1" customWidth="1"/>
    <col min="794" max="794" width="9.109375" bestFit="1" customWidth="1"/>
    <col min="795" max="795" width="9.21875" bestFit="1" customWidth="1"/>
    <col min="796" max="798" width="9.109375" bestFit="1" customWidth="1"/>
    <col min="799" max="799" width="9.21875" bestFit="1" customWidth="1"/>
    <col min="800" max="800" width="10.33203125" customWidth="1"/>
    <col min="801" max="803" width="9.109375" bestFit="1" customWidth="1"/>
    <col min="804" max="804" width="10.33203125" bestFit="1" customWidth="1"/>
    <col min="1025" max="1025" width="3.6640625" customWidth="1"/>
    <col min="1026" max="1026" width="11.33203125" customWidth="1"/>
    <col min="1027" max="1027" width="12.33203125" customWidth="1"/>
    <col min="1028" max="1028" width="9" customWidth="1"/>
    <col min="1029" max="1029" width="11" bestFit="1" customWidth="1"/>
    <col min="1030" max="1032" width="9.109375" bestFit="1" customWidth="1"/>
    <col min="1033" max="1034" width="10.21875" bestFit="1" customWidth="1"/>
    <col min="1035" max="1035" width="9.109375" bestFit="1" customWidth="1"/>
    <col min="1036" max="1036" width="12.44140625" customWidth="1"/>
    <col min="1037" max="1037" width="9.109375" bestFit="1" customWidth="1"/>
    <col min="1038" max="1038" width="10.21875" bestFit="1" customWidth="1"/>
    <col min="1039" max="1040" width="10.33203125" bestFit="1" customWidth="1"/>
    <col min="1041" max="1042" width="9.109375" bestFit="1" customWidth="1"/>
    <col min="1043" max="1043" width="11.77734375" customWidth="1"/>
    <col min="1044" max="1045" width="9.109375" bestFit="1" customWidth="1"/>
    <col min="1046" max="1046" width="11.44140625" customWidth="1"/>
    <col min="1047" max="1048" width="9.109375" bestFit="1" customWidth="1"/>
    <col min="1049" max="1049" width="9.21875" bestFit="1" customWidth="1"/>
    <col min="1050" max="1050" width="9.109375" bestFit="1" customWidth="1"/>
    <col min="1051" max="1051" width="9.21875" bestFit="1" customWidth="1"/>
    <col min="1052" max="1054" width="9.109375" bestFit="1" customWidth="1"/>
    <col min="1055" max="1055" width="9.21875" bestFit="1" customWidth="1"/>
    <col min="1056" max="1056" width="10.33203125" customWidth="1"/>
    <col min="1057" max="1059" width="9.109375" bestFit="1" customWidth="1"/>
    <col min="1060" max="1060" width="10.33203125" bestFit="1" customWidth="1"/>
    <col min="1281" max="1281" width="3.6640625" customWidth="1"/>
    <col min="1282" max="1282" width="11.33203125" customWidth="1"/>
    <col min="1283" max="1283" width="12.33203125" customWidth="1"/>
    <col min="1284" max="1284" width="9" customWidth="1"/>
    <col min="1285" max="1285" width="11" bestFit="1" customWidth="1"/>
    <col min="1286" max="1288" width="9.109375" bestFit="1" customWidth="1"/>
    <col min="1289" max="1290" width="10.21875" bestFit="1" customWidth="1"/>
    <col min="1291" max="1291" width="9.109375" bestFit="1" customWidth="1"/>
    <col min="1292" max="1292" width="12.44140625" customWidth="1"/>
    <col min="1293" max="1293" width="9.109375" bestFit="1" customWidth="1"/>
    <col min="1294" max="1294" width="10.21875" bestFit="1" customWidth="1"/>
    <col min="1295" max="1296" width="10.33203125" bestFit="1" customWidth="1"/>
    <col min="1297" max="1298" width="9.109375" bestFit="1" customWidth="1"/>
    <col min="1299" max="1299" width="11.77734375" customWidth="1"/>
    <col min="1300" max="1301" width="9.109375" bestFit="1" customWidth="1"/>
    <col min="1302" max="1302" width="11.44140625" customWidth="1"/>
    <col min="1303" max="1304" width="9.109375" bestFit="1" customWidth="1"/>
    <col min="1305" max="1305" width="9.21875" bestFit="1" customWidth="1"/>
    <col min="1306" max="1306" width="9.109375" bestFit="1" customWidth="1"/>
    <col min="1307" max="1307" width="9.21875" bestFit="1" customWidth="1"/>
    <col min="1308" max="1310" width="9.109375" bestFit="1" customWidth="1"/>
    <col min="1311" max="1311" width="9.21875" bestFit="1" customWidth="1"/>
    <col min="1312" max="1312" width="10.33203125" customWidth="1"/>
    <col min="1313" max="1315" width="9.109375" bestFit="1" customWidth="1"/>
    <col min="1316" max="1316" width="10.33203125" bestFit="1" customWidth="1"/>
    <col min="1537" max="1537" width="3.6640625" customWidth="1"/>
    <col min="1538" max="1538" width="11.33203125" customWidth="1"/>
    <col min="1539" max="1539" width="12.33203125" customWidth="1"/>
    <col min="1540" max="1540" width="9" customWidth="1"/>
    <col min="1541" max="1541" width="11" bestFit="1" customWidth="1"/>
    <col min="1542" max="1544" width="9.109375" bestFit="1" customWidth="1"/>
    <col min="1545" max="1546" width="10.21875" bestFit="1" customWidth="1"/>
    <col min="1547" max="1547" width="9.109375" bestFit="1" customWidth="1"/>
    <col min="1548" max="1548" width="12.44140625" customWidth="1"/>
    <col min="1549" max="1549" width="9.109375" bestFit="1" customWidth="1"/>
    <col min="1550" max="1550" width="10.21875" bestFit="1" customWidth="1"/>
    <col min="1551" max="1552" width="10.33203125" bestFit="1" customWidth="1"/>
    <col min="1553" max="1554" width="9.109375" bestFit="1" customWidth="1"/>
    <col min="1555" max="1555" width="11.77734375" customWidth="1"/>
    <col min="1556" max="1557" width="9.109375" bestFit="1" customWidth="1"/>
    <col min="1558" max="1558" width="11.44140625" customWidth="1"/>
    <col min="1559" max="1560" width="9.109375" bestFit="1" customWidth="1"/>
    <col min="1561" max="1561" width="9.21875" bestFit="1" customWidth="1"/>
    <col min="1562" max="1562" width="9.109375" bestFit="1" customWidth="1"/>
    <col min="1563" max="1563" width="9.21875" bestFit="1" customWidth="1"/>
    <col min="1564" max="1566" width="9.109375" bestFit="1" customWidth="1"/>
    <col min="1567" max="1567" width="9.21875" bestFit="1" customWidth="1"/>
    <col min="1568" max="1568" width="10.33203125" customWidth="1"/>
    <col min="1569" max="1571" width="9.109375" bestFit="1" customWidth="1"/>
    <col min="1572" max="1572" width="10.33203125" bestFit="1" customWidth="1"/>
    <col min="1793" max="1793" width="3.6640625" customWidth="1"/>
    <col min="1794" max="1794" width="11.33203125" customWidth="1"/>
    <col min="1795" max="1795" width="12.33203125" customWidth="1"/>
    <col min="1796" max="1796" width="9" customWidth="1"/>
    <col min="1797" max="1797" width="11" bestFit="1" customWidth="1"/>
    <col min="1798" max="1800" width="9.109375" bestFit="1" customWidth="1"/>
    <col min="1801" max="1802" width="10.21875" bestFit="1" customWidth="1"/>
    <col min="1803" max="1803" width="9.109375" bestFit="1" customWidth="1"/>
    <col min="1804" max="1804" width="12.44140625" customWidth="1"/>
    <col min="1805" max="1805" width="9.109375" bestFit="1" customWidth="1"/>
    <col min="1806" max="1806" width="10.21875" bestFit="1" customWidth="1"/>
    <col min="1807" max="1808" width="10.33203125" bestFit="1" customWidth="1"/>
    <col min="1809" max="1810" width="9.109375" bestFit="1" customWidth="1"/>
    <col min="1811" max="1811" width="11.77734375" customWidth="1"/>
    <col min="1812" max="1813" width="9.109375" bestFit="1" customWidth="1"/>
    <col min="1814" max="1814" width="11.44140625" customWidth="1"/>
    <col min="1815" max="1816" width="9.109375" bestFit="1" customWidth="1"/>
    <col min="1817" max="1817" width="9.21875" bestFit="1" customWidth="1"/>
    <col min="1818" max="1818" width="9.109375" bestFit="1" customWidth="1"/>
    <col min="1819" max="1819" width="9.21875" bestFit="1" customWidth="1"/>
    <col min="1820" max="1822" width="9.109375" bestFit="1" customWidth="1"/>
    <col min="1823" max="1823" width="9.21875" bestFit="1" customWidth="1"/>
    <col min="1824" max="1824" width="10.33203125" customWidth="1"/>
    <col min="1825" max="1827" width="9.109375" bestFit="1" customWidth="1"/>
    <col min="1828" max="1828" width="10.33203125" bestFit="1" customWidth="1"/>
    <col min="2049" max="2049" width="3.6640625" customWidth="1"/>
    <col min="2050" max="2050" width="11.33203125" customWidth="1"/>
    <col min="2051" max="2051" width="12.33203125" customWidth="1"/>
    <col min="2052" max="2052" width="9" customWidth="1"/>
    <col min="2053" max="2053" width="11" bestFit="1" customWidth="1"/>
    <col min="2054" max="2056" width="9.109375" bestFit="1" customWidth="1"/>
    <col min="2057" max="2058" width="10.21875" bestFit="1" customWidth="1"/>
    <col min="2059" max="2059" width="9.109375" bestFit="1" customWidth="1"/>
    <col min="2060" max="2060" width="12.44140625" customWidth="1"/>
    <col min="2061" max="2061" width="9.109375" bestFit="1" customWidth="1"/>
    <col min="2062" max="2062" width="10.21875" bestFit="1" customWidth="1"/>
    <col min="2063" max="2064" width="10.33203125" bestFit="1" customWidth="1"/>
    <col min="2065" max="2066" width="9.109375" bestFit="1" customWidth="1"/>
    <col min="2067" max="2067" width="11.77734375" customWidth="1"/>
    <col min="2068" max="2069" width="9.109375" bestFit="1" customWidth="1"/>
    <col min="2070" max="2070" width="11.44140625" customWidth="1"/>
    <col min="2071" max="2072" width="9.109375" bestFit="1" customWidth="1"/>
    <col min="2073" max="2073" width="9.21875" bestFit="1" customWidth="1"/>
    <col min="2074" max="2074" width="9.109375" bestFit="1" customWidth="1"/>
    <col min="2075" max="2075" width="9.21875" bestFit="1" customWidth="1"/>
    <col min="2076" max="2078" width="9.109375" bestFit="1" customWidth="1"/>
    <col min="2079" max="2079" width="9.21875" bestFit="1" customWidth="1"/>
    <col min="2080" max="2080" width="10.33203125" customWidth="1"/>
    <col min="2081" max="2083" width="9.109375" bestFit="1" customWidth="1"/>
    <col min="2084" max="2084" width="10.33203125" bestFit="1" customWidth="1"/>
    <col min="2305" max="2305" width="3.6640625" customWidth="1"/>
    <col min="2306" max="2306" width="11.33203125" customWidth="1"/>
    <col min="2307" max="2307" width="12.33203125" customWidth="1"/>
    <col min="2308" max="2308" width="9" customWidth="1"/>
    <col min="2309" max="2309" width="11" bestFit="1" customWidth="1"/>
    <col min="2310" max="2312" width="9.109375" bestFit="1" customWidth="1"/>
    <col min="2313" max="2314" width="10.21875" bestFit="1" customWidth="1"/>
    <col min="2315" max="2315" width="9.109375" bestFit="1" customWidth="1"/>
    <col min="2316" max="2316" width="12.44140625" customWidth="1"/>
    <col min="2317" max="2317" width="9.109375" bestFit="1" customWidth="1"/>
    <col min="2318" max="2318" width="10.21875" bestFit="1" customWidth="1"/>
    <col min="2319" max="2320" width="10.33203125" bestFit="1" customWidth="1"/>
    <col min="2321" max="2322" width="9.109375" bestFit="1" customWidth="1"/>
    <col min="2323" max="2323" width="11.77734375" customWidth="1"/>
    <col min="2324" max="2325" width="9.109375" bestFit="1" customWidth="1"/>
    <col min="2326" max="2326" width="11.44140625" customWidth="1"/>
    <col min="2327" max="2328" width="9.109375" bestFit="1" customWidth="1"/>
    <col min="2329" max="2329" width="9.21875" bestFit="1" customWidth="1"/>
    <col min="2330" max="2330" width="9.109375" bestFit="1" customWidth="1"/>
    <col min="2331" max="2331" width="9.21875" bestFit="1" customWidth="1"/>
    <col min="2332" max="2334" width="9.109375" bestFit="1" customWidth="1"/>
    <col min="2335" max="2335" width="9.21875" bestFit="1" customWidth="1"/>
    <col min="2336" max="2336" width="10.33203125" customWidth="1"/>
    <col min="2337" max="2339" width="9.109375" bestFit="1" customWidth="1"/>
    <col min="2340" max="2340" width="10.33203125" bestFit="1" customWidth="1"/>
    <col min="2561" max="2561" width="3.6640625" customWidth="1"/>
    <col min="2562" max="2562" width="11.33203125" customWidth="1"/>
    <col min="2563" max="2563" width="12.33203125" customWidth="1"/>
    <col min="2564" max="2564" width="9" customWidth="1"/>
    <col min="2565" max="2565" width="11" bestFit="1" customWidth="1"/>
    <col min="2566" max="2568" width="9.109375" bestFit="1" customWidth="1"/>
    <col min="2569" max="2570" width="10.21875" bestFit="1" customWidth="1"/>
    <col min="2571" max="2571" width="9.109375" bestFit="1" customWidth="1"/>
    <col min="2572" max="2572" width="12.44140625" customWidth="1"/>
    <col min="2573" max="2573" width="9.109375" bestFit="1" customWidth="1"/>
    <col min="2574" max="2574" width="10.21875" bestFit="1" customWidth="1"/>
    <col min="2575" max="2576" width="10.33203125" bestFit="1" customWidth="1"/>
    <col min="2577" max="2578" width="9.109375" bestFit="1" customWidth="1"/>
    <col min="2579" max="2579" width="11.77734375" customWidth="1"/>
    <col min="2580" max="2581" width="9.109375" bestFit="1" customWidth="1"/>
    <col min="2582" max="2582" width="11.44140625" customWidth="1"/>
    <col min="2583" max="2584" width="9.109375" bestFit="1" customWidth="1"/>
    <col min="2585" max="2585" width="9.21875" bestFit="1" customWidth="1"/>
    <col min="2586" max="2586" width="9.109375" bestFit="1" customWidth="1"/>
    <col min="2587" max="2587" width="9.21875" bestFit="1" customWidth="1"/>
    <col min="2588" max="2590" width="9.109375" bestFit="1" customWidth="1"/>
    <col min="2591" max="2591" width="9.21875" bestFit="1" customWidth="1"/>
    <col min="2592" max="2592" width="10.33203125" customWidth="1"/>
    <col min="2593" max="2595" width="9.109375" bestFit="1" customWidth="1"/>
    <col min="2596" max="2596" width="10.33203125" bestFit="1" customWidth="1"/>
    <col min="2817" max="2817" width="3.6640625" customWidth="1"/>
    <col min="2818" max="2818" width="11.33203125" customWidth="1"/>
    <col min="2819" max="2819" width="12.33203125" customWidth="1"/>
    <col min="2820" max="2820" width="9" customWidth="1"/>
    <col min="2821" max="2821" width="11" bestFit="1" customWidth="1"/>
    <col min="2822" max="2824" width="9.109375" bestFit="1" customWidth="1"/>
    <col min="2825" max="2826" width="10.21875" bestFit="1" customWidth="1"/>
    <col min="2827" max="2827" width="9.109375" bestFit="1" customWidth="1"/>
    <col min="2828" max="2828" width="12.44140625" customWidth="1"/>
    <col min="2829" max="2829" width="9.109375" bestFit="1" customWidth="1"/>
    <col min="2830" max="2830" width="10.21875" bestFit="1" customWidth="1"/>
    <col min="2831" max="2832" width="10.33203125" bestFit="1" customWidth="1"/>
    <col min="2833" max="2834" width="9.109375" bestFit="1" customWidth="1"/>
    <col min="2835" max="2835" width="11.77734375" customWidth="1"/>
    <col min="2836" max="2837" width="9.109375" bestFit="1" customWidth="1"/>
    <col min="2838" max="2838" width="11.44140625" customWidth="1"/>
    <col min="2839" max="2840" width="9.109375" bestFit="1" customWidth="1"/>
    <col min="2841" max="2841" width="9.21875" bestFit="1" customWidth="1"/>
    <col min="2842" max="2842" width="9.109375" bestFit="1" customWidth="1"/>
    <col min="2843" max="2843" width="9.21875" bestFit="1" customWidth="1"/>
    <col min="2844" max="2846" width="9.109375" bestFit="1" customWidth="1"/>
    <col min="2847" max="2847" width="9.21875" bestFit="1" customWidth="1"/>
    <col min="2848" max="2848" width="10.33203125" customWidth="1"/>
    <col min="2849" max="2851" width="9.109375" bestFit="1" customWidth="1"/>
    <col min="2852" max="2852" width="10.33203125" bestFit="1" customWidth="1"/>
    <col min="3073" max="3073" width="3.6640625" customWidth="1"/>
    <col min="3074" max="3074" width="11.33203125" customWidth="1"/>
    <col min="3075" max="3075" width="12.33203125" customWidth="1"/>
    <col min="3076" max="3076" width="9" customWidth="1"/>
    <col min="3077" max="3077" width="11" bestFit="1" customWidth="1"/>
    <col min="3078" max="3080" width="9.109375" bestFit="1" customWidth="1"/>
    <col min="3081" max="3082" width="10.21875" bestFit="1" customWidth="1"/>
    <col min="3083" max="3083" width="9.109375" bestFit="1" customWidth="1"/>
    <col min="3084" max="3084" width="12.44140625" customWidth="1"/>
    <col min="3085" max="3085" width="9.109375" bestFit="1" customWidth="1"/>
    <col min="3086" max="3086" width="10.21875" bestFit="1" customWidth="1"/>
    <col min="3087" max="3088" width="10.33203125" bestFit="1" customWidth="1"/>
    <col min="3089" max="3090" width="9.109375" bestFit="1" customWidth="1"/>
    <col min="3091" max="3091" width="11.77734375" customWidth="1"/>
    <col min="3092" max="3093" width="9.109375" bestFit="1" customWidth="1"/>
    <col min="3094" max="3094" width="11.44140625" customWidth="1"/>
    <col min="3095" max="3096" width="9.109375" bestFit="1" customWidth="1"/>
    <col min="3097" max="3097" width="9.21875" bestFit="1" customWidth="1"/>
    <col min="3098" max="3098" width="9.109375" bestFit="1" customWidth="1"/>
    <col min="3099" max="3099" width="9.21875" bestFit="1" customWidth="1"/>
    <col min="3100" max="3102" width="9.109375" bestFit="1" customWidth="1"/>
    <col min="3103" max="3103" width="9.21875" bestFit="1" customWidth="1"/>
    <col min="3104" max="3104" width="10.33203125" customWidth="1"/>
    <col min="3105" max="3107" width="9.109375" bestFit="1" customWidth="1"/>
    <col min="3108" max="3108" width="10.33203125" bestFit="1" customWidth="1"/>
    <col min="3329" max="3329" width="3.6640625" customWidth="1"/>
    <col min="3330" max="3330" width="11.33203125" customWidth="1"/>
    <col min="3331" max="3331" width="12.33203125" customWidth="1"/>
    <col min="3332" max="3332" width="9" customWidth="1"/>
    <col min="3333" max="3333" width="11" bestFit="1" customWidth="1"/>
    <col min="3334" max="3336" width="9.109375" bestFit="1" customWidth="1"/>
    <col min="3337" max="3338" width="10.21875" bestFit="1" customWidth="1"/>
    <col min="3339" max="3339" width="9.109375" bestFit="1" customWidth="1"/>
    <col min="3340" max="3340" width="12.44140625" customWidth="1"/>
    <col min="3341" max="3341" width="9.109375" bestFit="1" customWidth="1"/>
    <col min="3342" max="3342" width="10.21875" bestFit="1" customWidth="1"/>
    <col min="3343" max="3344" width="10.33203125" bestFit="1" customWidth="1"/>
    <col min="3345" max="3346" width="9.109375" bestFit="1" customWidth="1"/>
    <col min="3347" max="3347" width="11.77734375" customWidth="1"/>
    <col min="3348" max="3349" width="9.109375" bestFit="1" customWidth="1"/>
    <col min="3350" max="3350" width="11.44140625" customWidth="1"/>
    <col min="3351" max="3352" width="9.109375" bestFit="1" customWidth="1"/>
    <col min="3353" max="3353" width="9.21875" bestFit="1" customWidth="1"/>
    <col min="3354" max="3354" width="9.109375" bestFit="1" customWidth="1"/>
    <col min="3355" max="3355" width="9.21875" bestFit="1" customWidth="1"/>
    <col min="3356" max="3358" width="9.109375" bestFit="1" customWidth="1"/>
    <col min="3359" max="3359" width="9.21875" bestFit="1" customWidth="1"/>
    <col min="3360" max="3360" width="10.33203125" customWidth="1"/>
    <col min="3361" max="3363" width="9.109375" bestFit="1" customWidth="1"/>
    <col min="3364" max="3364" width="10.33203125" bestFit="1" customWidth="1"/>
    <col min="3585" max="3585" width="3.6640625" customWidth="1"/>
    <col min="3586" max="3586" width="11.33203125" customWidth="1"/>
    <col min="3587" max="3587" width="12.33203125" customWidth="1"/>
    <col min="3588" max="3588" width="9" customWidth="1"/>
    <col min="3589" max="3589" width="11" bestFit="1" customWidth="1"/>
    <col min="3590" max="3592" width="9.109375" bestFit="1" customWidth="1"/>
    <col min="3593" max="3594" width="10.21875" bestFit="1" customWidth="1"/>
    <col min="3595" max="3595" width="9.109375" bestFit="1" customWidth="1"/>
    <col min="3596" max="3596" width="12.44140625" customWidth="1"/>
    <col min="3597" max="3597" width="9.109375" bestFit="1" customWidth="1"/>
    <col min="3598" max="3598" width="10.21875" bestFit="1" customWidth="1"/>
    <col min="3599" max="3600" width="10.33203125" bestFit="1" customWidth="1"/>
    <col min="3601" max="3602" width="9.109375" bestFit="1" customWidth="1"/>
    <col min="3603" max="3603" width="11.77734375" customWidth="1"/>
    <col min="3604" max="3605" width="9.109375" bestFit="1" customWidth="1"/>
    <col min="3606" max="3606" width="11.44140625" customWidth="1"/>
    <col min="3607" max="3608" width="9.109375" bestFit="1" customWidth="1"/>
    <col min="3609" max="3609" width="9.21875" bestFit="1" customWidth="1"/>
    <col min="3610" max="3610" width="9.109375" bestFit="1" customWidth="1"/>
    <col min="3611" max="3611" width="9.21875" bestFit="1" customWidth="1"/>
    <col min="3612" max="3614" width="9.109375" bestFit="1" customWidth="1"/>
    <col min="3615" max="3615" width="9.21875" bestFit="1" customWidth="1"/>
    <col min="3616" max="3616" width="10.33203125" customWidth="1"/>
    <col min="3617" max="3619" width="9.109375" bestFit="1" customWidth="1"/>
    <col min="3620" max="3620" width="10.33203125" bestFit="1" customWidth="1"/>
    <col min="3841" max="3841" width="3.6640625" customWidth="1"/>
    <col min="3842" max="3842" width="11.33203125" customWidth="1"/>
    <col min="3843" max="3843" width="12.33203125" customWidth="1"/>
    <col min="3844" max="3844" width="9" customWidth="1"/>
    <col min="3845" max="3845" width="11" bestFit="1" customWidth="1"/>
    <col min="3846" max="3848" width="9.109375" bestFit="1" customWidth="1"/>
    <col min="3849" max="3850" width="10.21875" bestFit="1" customWidth="1"/>
    <col min="3851" max="3851" width="9.109375" bestFit="1" customWidth="1"/>
    <col min="3852" max="3852" width="12.44140625" customWidth="1"/>
    <col min="3853" max="3853" width="9.109375" bestFit="1" customWidth="1"/>
    <col min="3854" max="3854" width="10.21875" bestFit="1" customWidth="1"/>
    <col min="3855" max="3856" width="10.33203125" bestFit="1" customWidth="1"/>
    <col min="3857" max="3858" width="9.109375" bestFit="1" customWidth="1"/>
    <col min="3859" max="3859" width="11.77734375" customWidth="1"/>
    <col min="3860" max="3861" width="9.109375" bestFit="1" customWidth="1"/>
    <col min="3862" max="3862" width="11.44140625" customWidth="1"/>
    <col min="3863" max="3864" width="9.109375" bestFit="1" customWidth="1"/>
    <col min="3865" max="3865" width="9.21875" bestFit="1" customWidth="1"/>
    <col min="3866" max="3866" width="9.109375" bestFit="1" customWidth="1"/>
    <col min="3867" max="3867" width="9.21875" bestFit="1" customWidth="1"/>
    <col min="3868" max="3870" width="9.109375" bestFit="1" customWidth="1"/>
    <col min="3871" max="3871" width="9.21875" bestFit="1" customWidth="1"/>
    <col min="3872" max="3872" width="10.33203125" customWidth="1"/>
    <col min="3873" max="3875" width="9.109375" bestFit="1" customWidth="1"/>
    <col min="3876" max="3876" width="10.33203125" bestFit="1" customWidth="1"/>
    <col min="4097" max="4097" width="3.6640625" customWidth="1"/>
    <col min="4098" max="4098" width="11.33203125" customWidth="1"/>
    <col min="4099" max="4099" width="12.33203125" customWidth="1"/>
    <col min="4100" max="4100" width="9" customWidth="1"/>
    <col min="4101" max="4101" width="11" bestFit="1" customWidth="1"/>
    <col min="4102" max="4104" width="9.109375" bestFit="1" customWidth="1"/>
    <col min="4105" max="4106" width="10.21875" bestFit="1" customWidth="1"/>
    <col min="4107" max="4107" width="9.109375" bestFit="1" customWidth="1"/>
    <col min="4108" max="4108" width="12.44140625" customWidth="1"/>
    <col min="4109" max="4109" width="9.109375" bestFit="1" customWidth="1"/>
    <col min="4110" max="4110" width="10.21875" bestFit="1" customWidth="1"/>
    <col min="4111" max="4112" width="10.33203125" bestFit="1" customWidth="1"/>
    <col min="4113" max="4114" width="9.109375" bestFit="1" customWidth="1"/>
    <col min="4115" max="4115" width="11.77734375" customWidth="1"/>
    <col min="4116" max="4117" width="9.109375" bestFit="1" customWidth="1"/>
    <col min="4118" max="4118" width="11.44140625" customWidth="1"/>
    <col min="4119" max="4120" width="9.109375" bestFit="1" customWidth="1"/>
    <col min="4121" max="4121" width="9.21875" bestFit="1" customWidth="1"/>
    <col min="4122" max="4122" width="9.109375" bestFit="1" customWidth="1"/>
    <col min="4123" max="4123" width="9.21875" bestFit="1" customWidth="1"/>
    <col min="4124" max="4126" width="9.109375" bestFit="1" customWidth="1"/>
    <col min="4127" max="4127" width="9.21875" bestFit="1" customWidth="1"/>
    <col min="4128" max="4128" width="10.33203125" customWidth="1"/>
    <col min="4129" max="4131" width="9.109375" bestFit="1" customWidth="1"/>
    <col min="4132" max="4132" width="10.33203125" bestFit="1" customWidth="1"/>
    <col min="4353" max="4353" width="3.6640625" customWidth="1"/>
    <col min="4354" max="4354" width="11.33203125" customWidth="1"/>
    <col min="4355" max="4355" width="12.33203125" customWidth="1"/>
    <col min="4356" max="4356" width="9" customWidth="1"/>
    <col min="4357" max="4357" width="11" bestFit="1" customWidth="1"/>
    <col min="4358" max="4360" width="9.109375" bestFit="1" customWidth="1"/>
    <col min="4361" max="4362" width="10.21875" bestFit="1" customWidth="1"/>
    <col min="4363" max="4363" width="9.109375" bestFit="1" customWidth="1"/>
    <col min="4364" max="4364" width="12.44140625" customWidth="1"/>
    <col min="4365" max="4365" width="9.109375" bestFit="1" customWidth="1"/>
    <col min="4366" max="4366" width="10.21875" bestFit="1" customWidth="1"/>
    <col min="4367" max="4368" width="10.33203125" bestFit="1" customWidth="1"/>
    <col min="4369" max="4370" width="9.109375" bestFit="1" customWidth="1"/>
    <col min="4371" max="4371" width="11.77734375" customWidth="1"/>
    <col min="4372" max="4373" width="9.109375" bestFit="1" customWidth="1"/>
    <col min="4374" max="4374" width="11.44140625" customWidth="1"/>
    <col min="4375" max="4376" width="9.109375" bestFit="1" customWidth="1"/>
    <col min="4377" max="4377" width="9.21875" bestFit="1" customWidth="1"/>
    <col min="4378" max="4378" width="9.109375" bestFit="1" customWidth="1"/>
    <col min="4379" max="4379" width="9.21875" bestFit="1" customWidth="1"/>
    <col min="4380" max="4382" width="9.109375" bestFit="1" customWidth="1"/>
    <col min="4383" max="4383" width="9.21875" bestFit="1" customWidth="1"/>
    <col min="4384" max="4384" width="10.33203125" customWidth="1"/>
    <col min="4385" max="4387" width="9.109375" bestFit="1" customWidth="1"/>
    <col min="4388" max="4388" width="10.33203125" bestFit="1" customWidth="1"/>
    <col min="4609" max="4609" width="3.6640625" customWidth="1"/>
    <col min="4610" max="4610" width="11.33203125" customWidth="1"/>
    <col min="4611" max="4611" width="12.33203125" customWidth="1"/>
    <col min="4612" max="4612" width="9" customWidth="1"/>
    <col min="4613" max="4613" width="11" bestFit="1" customWidth="1"/>
    <col min="4614" max="4616" width="9.109375" bestFit="1" customWidth="1"/>
    <col min="4617" max="4618" width="10.21875" bestFit="1" customWidth="1"/>
    <col min="4619" max="4619" width="9.109375" bestFit="1" customWidth="1"/>
    <col min="4620" max="4620" width="12.44140625" customWidth="1"/>
    <col min="4621" max="4621" width="9.109375" bestFit="1" customWidth="1"/>
    <col min="4622" max="4622" width="10.21875" bestFit="1" customWidth="1"/>
    <col min="4623" max="4624" width="10.33203125" bestFit="1" customWidth="1"/>
    <col min="4625" max="4626" width="9.109375" bestFit="1" customWidth="1"/>
    <col min="4627" max="4627" width="11.77734375" customWidth="1"/>
    <col min="4628" max="4629" width="9.109375" bestFit="1" customWidth="1"/>
    <col min="4630" max="4630" width="11.44140625" customWidth="1"/>
    <col min="4631" max="4632" width="9.109375" bestFit="1" customWidth="1"/>
    <col min="4633" max="4633" width="9.21875" bestFit="1" customWidth="1"/>
    <col min="4634" max="4634" width="9.109375" bestFit="1" customWidth="1"/>
    <col min="4635" max="4635" width="9.21875" bestFit="1" customWidth="1"/>
    <col min="4636" max="4638" width="9.109375" bestFit="1" customWidth="1"/>
    <col min="4639" max="4639" width="9.21875" bestFit="1" customWidth="1"/>
    <col min="4640" max="4640" width="10.33203125" customWidth="1"/>
    <col min="4641" max="4643" width="9.109375" bestFit="1" customWidth="1"/>
    <col min="4644" max="4644" width="10.33203125" bestFit="1" customWidth="1"/>
    <col min="4865" max="4865" width="3.6640625" customWidth="1"/>
    <col min="4866" max="4866" width="11.33203125" customWidth="1"/>
    <col min="4867" max="4867" width="12.33203125" customWidth="1"/>
    <col min="4868" max="4868" width="9" customWidth="1"/>
    <col min="4869" max="4869" width="11" bestFit="1" customWidth="1"/>
    <col min="4870" max="4872" width="9.109375" bestFit="1" customWidth="1"/>
    <col min="4873" max="4874" width="10.21875" bestFit="1" customWidth="1"/>
    <col min="4875" max="4875" width="9.109375" bestFit="1" customWidth="1"/>
    <col min="4876" max="4876" width="12.44140625" customWidth="1"/>
    <col min="4877" max="4877" width="9.109375" bestFit="1" customWidth="1"/>
    <col min="4878" max="4878" width="10.21875" bestFit="1" customWidth="1"/>
    <col min="4879" max="4880" width="10.33203125" bestFit="1" customWidth="1"/>
    <col min="4881" max="4882" width="9.109375" bestFit="1" customWidth="1"/>
    <col min="4883" max="4883" width="11.77734375" customWidth="1"/>
    <col min="4884" max="4885" width="9.109375" bestFit="1" customWidth="1"/>
    <col min="4886" max="4886" width="11.44140625" customWidth="1"/>
    <col min="4887" max="4888" width="9.109375" bestFit="1" customWidth="1"/>
    <col min="4889" max="4889" width="9.21875" bestFit="1" customWidth="1"/>
    <col min="4890" max="4890" width="9.109375" bestFit="1" customWidth="1"/>
    <col min="4891" max="4891" width="9.21875" bestFit="1" customWidth="1"/>
    <col min="4892" max="4894" width="9.109375" bestFit="1" customWidth="1"/>
    <col min="4895" max="4895" width="9.21875" bestFit="1" customWidth="1"/>
    <col min="4896" max="4896" width="10.33203125" customWidth="1"/>
    <col min="4897" max="4899" width="9.109375" bestFit="1" customWidth="1"/>
    <col min="4900" max="4900" width="10.33203125" bestFit="1" customWidth="1"/>
    <col min="5121" max="5121" width="3.6640625" customWidth="1"/>
    <col min="5122" max="5122" width="11.33203125" customWidth="1"/>
    <col min="5123" max="5123" width="12.33203125" customWidth="1"/>
    <col min="5124" max="5124" width="9" customWidth="1"/>
    <col min="5125" max="5125" width="11" bestFit="1" customWidth="1"/>
    <col min="5126" max="5128" width="9.109375" bestFit="1" customWidth="1"/>
    <col min="5129" max="5130" width="10.21875" bestFit="1" customWidth="1"/>
    <col min="5131" max="5131" width="9.109375" bestFit="1" customWidth="1"/>
    <col min="5132" max="5132" width="12.44140625" customWidth="1"/>
    <col min="5133" max="5133" width="9.109375" bestFit="1" customWidth="1"/>
    <col min="5134" max="5134" width="10.21875" bestFit="1" customWidth="1"/>
    <col min="5135" max="5136" width="10.33203125" bestFit="1" customWidth="1"/>
    <col min="5137" max="5138" width="9.109375" bestFit="1" customWidth="1"/>
    <col min="5139" max="5139" width="11.77734375" customWidth="1"/>
    <col min="5140" max="5141" width="9.109375" bestFit="1" customWidth="1"/>
    <col min="5142" max="5142" width="11.44140625" customWidth="1"/>
    <col min="5143" max="5144" width="9.109375" bestFit="1" customWidth="1"/>
    <col min="5145" max="5145" width="9.21875" bestFit="1" customWidth="1"/>
    <col min="5146" max="5146" width="9.109375" bestFit="1" customWidth="1"/>
    <col min="5147" max="5147" width="9.21875" bestFit="1" customWidth="1"/>
    <col min="5148" max="5150" width="9.109375" bestFit="1" customWidth="1"/>
    <col min="5151" max="5151" width="9.21875" bestFit="1" customWidth="1"/>
    <col min="5152" max="5152" width="10.33203125" customWidth="1"/>
    <col min="5153" max="5155" width="9.109375" bestFit="1" customWidth="1"/>
    <col min="5156" max="5156" width="10.33203125" bestFit="1" customWidth="1"/>
    <col min="5377" max="5377" width="3.6640625" customWidth="1"/>
    <col min="5378" max="5378" width="11.33203125" customWidth="1"/>
    <col min="5379" max="5379" width="12.33203125" customWidth="1"/>
    <col min="5380" max="5380" width="9" customWidth="1"/>
    <col min="5381" max="5381" width="11" bestFit="1" customWidth="1"/>
    <col min="5382" max="5384" width="9.109375" bestFit="1" customWidth="1"/>
    <col min="5385" max="5386" width="10.21875" bestFit="1" customWidth="1"/>
    <col min="5387" max="5387" width="9.109375" bestFit="1" customWidth="1"/>
    <col min="5388" max="5388" width="12.44140625" customWidth="1"/>
    <col min="5389" max="5389" width="9.109375" bestFit="1" customWidth="1"/>
    <col min="5390" max="5390" width="10.21875" bestFit="1" customWidth="1"/>
    <col min="5391" max="5392" width="10.33203125" bestFit="1" customWidth="1"/>
    <col min="5393" max="5394" width="9.109375" bestFit="1" customWidth="1"/>
    <col min="5395" max="5395" width="11.77734375" customWidth="1"/>
    <col min="5396" max="5397" width="9.109375" bestFit="1" customWidth="1"/>
    <col min="5398" max="5398" width="11.44140625" customWidth="1"/>
    <col min="5399" max="5400" width="9.109375" bestFit="1" customWidth="1"/>
    <col min="5401" max="5401" width="9.21875" bestFit="1" customWidth="1"/>
    <col min="5402" max="5402" width="9.109375" bestFit="1" customWidth="1"/>
    <col min="5403" max="5403" width="9.21875" bestFit="1" customWidth="1"/>
    <col min="5404" max="5406" width="9.109375" bestFit="1" customWidth="1"/>
    <col min="5407" max="5407" width="9.21875" bestFit="1" customWidth="1"/>
    <col min="5408" max="5408" width="10.33203125" customWidth="1"/>
    <col min="5409" max="5411" width="9.109375" bestFit="1" customWidth="1"/>
    <col min="5412" max="5412" width="10.33203125" bestFit="1" customWidth="1"/>
    <col min="5633" max="5633" width="3.6640625" customWidth="1"/>
    <col min="5634" max="5634" width="11.33203125" customWidth="1"/>
    <col min="5635" max="5635" width="12.33203125" customWidth="1"/>
    <col min="5636" max="5636" width="9" customWidth="1"/>
    <col min="5637" max="5637" width="11" bestFit="1" customWidth="1"/>
    <col min="5638" max="5640" width="9.109375" bestFit="1" customWidth="1"/>
    <col min="5641" max="5642" width="10.21875" bestFit="1" customWidth="1"/>
    <col min="5643" max="5643" width="9.109375" bestFit="1" customWidth="1"/>
    <col min="5644" max="5644" width="12.44140625" customWidth="1"/>
    <col min="5645" max="5645" width="9.109375" bestFit="1" customWidth="1"/>
    <col min="5646" max="5646" width="10.21875" bestFit="1" customWidth="1"/>
    <col min="5647" max="5648" width="10.33203125" bestFit="1" customWidth="1"/>
    <col min="5649" max="5650" width="9.109375" bestFit="1" customWidth="1"/>
    <col min="5651" max="5651" width="11.77734375" customWidth="1"/>
    <col min="5652" max="5653" width="9.109375" bestFit="1" customWidth="1"/>
    <col min="5654" max="5654" width="11.44140625" customWidth="1"/>
    <col min="5655" max="5656" width="9.109375" bestFit="1" customWidth="1"/>
    <col min="5657" max="5657" width="9.21875" bestFit="1" customWidth="1"/>
    <col min="5658" max="5658" width="9.109375" bestFit="1" customWidth="1"/>
    <col min="5659" max="5659" width="9.21875" bestFit="1" customWidth="1"/>
    <col min="5660" max="5662" width="9.109375" bestFit="1" customWidth="1"/>
    <col min="5663" max="5663" width="9.21875" bestFit="1" customWidth="1"/>
    <col min="5664" max="5664" width="10.33203125" customWidth="1"/>
    <col min="5665" max="5667" width="9.109375" bestFit="1" customWidth="1"/>
    <col min="5668" max="5668" width="10.33203125" bestFit="1" customWidth="1"/>
    <col min="5889" max="5889" width="3.6640625" customWidth="1"/>
    <col min="5890" max="5890" width="11.33203125" customWidth="1"/>
    <col min="5891" max="5891" width="12.33203125" customWidth="1"/>
    <col min="5892" max="5892" width="9" customWidth="1"/>
    <col min="5893" max="5893" width="11" bestFit="1" customWidth="1"/>
    <col min="5894" max="5896" width="9.109375" bestFit="1" customWidth="1"/>
    <col min="5897" max="5898" width="10.21875" bestFit="1" customWidth="1"/>
    <col min="5899" max="5899" width="9.109375" bestFit="1" customWidth="1"/>
    <col min="5900" max="5900" width="12.44140625" customWidth="1"/>
    <col min="5901" max="5901" width="9.109375" bestFit="1" customWidth="1"/>
    <col min="5902" max="5902" width="10.21875" bestFit="1" customWidth="1"/>
    <col min="5903" max="5904" width="10.33203125" bestFit="1" customWidth="1"/>
    <col min="5905" max="5906" width="9.109375" bestFit="1" customWidth="1"/>
    <col min="5907" max="5907" width="11.77734375" customWidth="1"/>
    <col min="5908" max="5909" width="9.109375" bestFit="1" customWidth="1"/>
    <col min="5910" max="5910" width="11.44140625" customWidth="1"/>
    <col min="5911" max="5912" width="9.109375" bestFit="1" customWidth="1"/>
    <col min="5913" max="5913" width="9.21875" bestFit="1" customWidth="1"/>
    <col min="5914" max="5914" width="9.109375" bestFit="1" customWidth="1"/>
    <col min="5915" max="5915" width="9.21875" bestFit="1" customWidth="1"/>
    <col min="5916" max="5918" width="9.109375" bestFit="1" customWidth="1"/>
    <col min="5919" max="5919" width="9.21875" bestFit="1" customWidth="1"/>
    <col min="5920" max="5920" width="10.33203125" customWidth="1"/>
    <col min="5921" max="5923" width="9.109375" bestFit="1" customWidth="1"/>
    <col min="5924" max="5924" width="10.33203125" bestFit="1" customWidth="1"/>
    <col min="6145" max="6145" width="3.6640625" customWidth="1"/>
    <col min="6146" max="6146" width="11.33203125" customWidth="1"/>
    <col min="6147" max="6147" width="12.33203125" customWidth="1"/>
    <col min="6148" max="6148" width="9" customWidth="1"/>
    <col min="6149" max="6149" width="11" bestFit="1" customWidth="1"/>
    <col min="6150" max="6152" width="9.109375" bestFit="1" customWidth="1"/>
    <col min="6153" max="6154" width="10.21875" bestFit="1" customWidth="1"/>
    <col min="6155" max="6155" width="9.109375" bestFit="1" customWidth="1"/>
    <col min="6156" max="6156" width="12.44140625" customWidth="1"/>
    <col min="6157" max="6157" width="9.109375" bestFit="1" customWidth="1"/>
    <col min="6158" max="6158" width="10.21875" bestFit="1" customWidth="1"/>
    <col min="6159" max="6160" width="10.33203125" bestFit="1" customWidth="1"/>
    <col min="6161" max="6162" width="9.109375" bestFit="1" customWidth="1"/>
    <col min="6163" max="6163" width="11.77734375" customWidth="1"/>
    <col min="6164" max="6165" width="9.109375" bestFit="1" customWidth="1"/>
    <col min="6166" max="6166" width="11.44140625" customWidth="1"/>
    <col min="6167" max="6168" width="9.109375" bestFit="1" customWidth="1"/>
    <col min="6169" max="6169" width="9.21875" bestFit="1" customWidth="1"/>
    <col min="6170" max="6170" width="9.109375" bestFit="1" customWidth="1"/>
    <col min="6171" max="6171" width="9.21875" bestFit="1" customWidth="1"/>
    <col min="6172" max="6174" width="9.109375" bestFit="1" customWidth="1"/>
    <col min="6175" max="6175" width="9.21875" bestFit="1" customWidth="1"/>
    <col min="6176" max="6176" width="10.33203125" customWidth="1"/>
    <col min="6177" max="6179" width="9.109375" bestFit="1" customWidth="1"/>
    <col min="6180" max="6180" width="10.33203125" bestFit="1" customWidth="1"/>
    <col min="6401" max="6401" width="3.6640625" customWidth="1"/>
    <col min="6402" max="6402" width="11.33203125" customWidth="1"/>
    <col min="6403" max="6403" width="12.33203125" customWidth="1"/>
    <col min="6404" max="6404" width="9" customWidth="1"/>
    <col min="6405" max="6405" width="11" bestFit="1" customWidth="1"/>
    <col min="6406" max="6408" width="9.109375" bestFit="1" customWidth="1"/>
    <col min="6409" max="6410" width="10.21875" bestFit="1" customWidth="1"/>
    <col min="6411" max="6411" width="9.109375" bestFit="1" customWidth="1"/>
    <col min="6412" max="6412" width="12.44140625" customWidth="1"/>
    <col min="6413" max="6413" width="9.109375" bestFit="1" customWidth="1"/>
    <col min="6414" max="6414" width="10.21875" bestFit="1" customWidth="1"/>
    <col min="6415" max="6416" width="10.33203125" bestFit="1" customWidth="1"/>
    <col min="6417" max="6418" width="9.109375" bestFit="1" customWidth="1"/>
    <col min="6419" max="6419" width="11.77734375" customWidth="1"/>
    <col min="6420" max="6421" width="9.109375" bestFit="1" customWidth="1"/>
    <col min="6422" max="6422" width="11.44140625" customWidth="1"/>
    <col min="6423" max="6424" width="9.109375" bestFit="1" customWidth="1"/>
    <col min="6425" max="6425" width="9.21875" bestFit="1" customWidth="1"/>
    <col min="6426" max="6426" width="9.109375" bestFit="1" customWidth="1"/>
    <col min="6427" max="6427" width="9.21875" bestFit="1" customWidth="1"/>
    <col min="6428" max="6430" width="9.109375" bestFit="1" customWidth="1"/>
    <col min="6431" max="6431" width="9.21875" bestFit="1" customWidth="1"/>
    <col min="6432" max="6432" width="10.33203125" customWidth="1"/>
    <col min="6433" max="6435" width="9.109375" bestFit="1" customWidth="1"/>
    <col min="6436" max="6436" width="10.33203125" bestFit="1" customWidth="1"/>
    <col min="6657" max="6657" width="3.6640625" customWidth="1"/>
    <col min="6658" max="6658" width="11.33203125" customWidth="1"/>
    <col min="6659" max="6659" width="12.33203125" customWidth="1"/>
    <col min="6660" max="6660" width="9" customWidth="1"/>
    <col min="6661" max="6661" width="11" bestFit="1" customWidth="1"/>
    <col min="6662" max="6664" width="9.109375" bestFit="1" customWidth="1"/>
    <col min="6665" max="6666" width="10.21875" bestFit="1" customWidth="1"/>
    <col min="6667" max="6667" width="9.109375" bestFit="1" customWidth="1"/>
    <col min="6668" max="6668" width="12.44140625" customWidth="1"/>
    <col min="6669" max="6669" width="9.109375" bestFit="1" customWidth="1"/>
    <col min="6670" max="6670" width="10.21875" bestFit="1" customWidth="1"/>
    <col min="6671" max="6672" width="10.33203125" bestFit="1" customWidth="1"/>
    <col min="6673" max="6674" width="9.109375" bestFit="1" customWidth="1"/>
    <col min="6675" max="6675" width="11.77734375" customWidth="1"/>
    <col min="6676" max="6677" width="9.109375" bestFit="1" customWidth="1"/>
    <col min="6678" max="6678" width="11.44140625" customWidth="1"/>
    <col min="6679" max="6680" width="9.109375" bestFit="1" customWidth="1"/>
    <col min="6681" max="6681" width="9.21875" bestFit="1" customWidth="1"/>
    <col min="6682" max="6682" width="9.109375" bestFit="1" customWidth="1"/>
    <col min="6683" max="6683" width="9.21875" bestFit="1" customWidth="1"/>
    <col min="6684" max="6686" width="9.109375" bestFit="1" customWidth="1"/>
    <col min="6687" max="6687" width="9.21875" bestFit="1" customWidth="1"/>
    <col min="6688" max="6688" width="10.33203125" customWidth="1"/>
    <col min="6689" max="6691" width="9.109375" bestFit="1" customWidth="1"/>
    <col min="6692" max="6692" width="10.33203125" bestFit="1" customWidth="1"/>
    <col min="6913" max="6913" width="3.6640625" customWidth="1"/>
    <col min="6914" max="6914" width="11.33203125" customWidth="1"/>
    <col min="6915" max="6915" width="12.33203125" customWidth="1"/>
    <col min="6916" max="6916" width="9" customWidth="1"/>
    <col min="6917" max="6917" width="11" bestFit="1" customWidth="1"/>
    <col min="6918" max="6920" width="9.109375" bestFit="1" customWidth="1"/>
    <col min="6921" max="6922" width="10.21875" bestFit="1" customWidth="1"/>
    <col min="6923" max="6923" width="9.109375" bestFit="1" customWidth="1"/>
    <col min="6924" max="6924" width="12.44140625" customWidth="1"/>
    <col min="6925" max="6925" width="9.109375" bestFit="1" customWidth="1"/>
    <col min="6926" max="6926" width="10.21875" bestFit="1" customWidth="1"/>
    <col min="6927" max="6928" width="10.33203125" bestFit="1" customWidth="1"/>
    <col min="6929" max="6930" width="9.109375" bestFit="1" customWidth="1"/>
    <col min="6931" max="6931" width="11.77734375" customWidth="1"/>
    <col min="6932" max="6933" width="9.109375" bestFit="1" customWidth="1"/>
    <col min="6934" max="6934" width="11.44140625" customWidth="1"/>
    <col min="6935" max="6936" width="9.109375" bestFit="1" customWidth="1"/>
    <col min="6937" max="6937" width="9.21875" bestFit="1" customWidth="1"/>
    <col min="6938" max="6938" width="9.109375" bestFit="1" customWidth="1"/>
    <col min="6939" max="6939" width="9.21875" bestFit="1" customWidth="1"/>
    <col min="6940" max="6942" width="9.109375" bestFit="1" customWidth="1"/>
    <col min="6943" max="6943" width="9.21875" bestFit="1" customWidth="1"/>
    <col min="6944" max="6944" width="10.33203125" customWidth="1"/>
    <col min="6945" max="6947" width="9.109375" bestFit="1" customWidth="1"/>
    <col min="6948" max="6948" width="10.33203125" bestFit="1" customWidth="1"/>
    <col min="7169" max="7169" width="3.6640625" customWidth="1"/>
    <col min="7170" max="7170" width="11.33203125" customWidth="1"/>
    <col min="7171" max="7171" width="12.33203125" customWidth="1"/>
    <col min="7172" max="7172" width="9" customWidth="1"/>
    <col min="7173" max="7173" width="11" bestFit="1" customWidth="1"/>
    <col min="7174" max="7176" width="9.109375" bestFit="1" customWidth="1"/>
    <col min="7177" max="7178" width="10.21875" bestFit="1" customWidth="1"/>
    <col min="7179" max="7179" width="9.109375" bestFit="1" customWidth="1"/>
    <col min="7180" max="7180" width="12.44140625" customWidth="1"/>
    <col min="7181" max="7181" width="9.109375" bestFit="1" customWidth="1"/>
    <col min="7182" max="7182" width="10.21875" bestFit="1" customWidth="1"/>
    <col min="7183" max="7184" width="10.33203125" bestFit="1" customWidth="1"/>
    <col min="7185" max="7186" width="9.109375" bestFit="1" customWidth="1"/>
    <col min="7187" max="7187" width="11.77734375" customWidth="1"/>
    <col min="7188" max="7189" width="9.109375" bestFit="1" customWidth="1"/>
    <col min="7190" max="7190" width="11.44140625" customWidth="1"/>
    <col min="7191" max="7192" width="9.109375" bestFit="1" customWidth="1"/>
    <col min="7193" max="7193" width="9.21875" bestFit="1" customWidth="1"/>
    <col min="7194" max="7194" width="9.109375" bestFit="1" customWidth="1"/>
    <col min="7195" max="7195" width="9.21875" bestFit="1" customWidth="1"/>
    <col min="7196" max="7198" width="9.109375" bestFit="1" customWidth="1"/>
    <col min="7199" max="7199" width="9.21875" bestFit="1" customWidth="1"/>
    <col min="7200" max="7200" width="10.33203125" customWidth="1"/>
    <col min="7201" max="7203" width="9.109375" bestFit="1" customWidth="1"/>
    <col min="7204" max="7204" width="10.33203125" bestFit="1" customWidth="1"/>
    <col min="7425" max="7425" width="3.6640625" customWidth="1"/>
    <col min="7426" max="7426" width="11.33203125" customWidth="1"/>
    <col min="7427" max="7427" width="12.33203125" customWidth="1"/>
    <col min="7428" max="7428" width="9" customWidth="1"/>
    <col min="7429" max="7429" width="11" bestFit="1" customWidth="1"/>
    <col min="7430" max="7432" width="9.109375" bestFit="1" customWidth="1"/>
    <col min="7433" max="7434" width="10.21875" bestFit="1" customWidth="1"/>
    <col min="7435" max="7435" width="9.109375" bestFit="1" customWidth="1"/>
    <col min="7436" max="7436" width="12.44140625" customWidth="1"/>
    <col min="7437" max="7437" width="9.109375" bestFit="1" customWidth="1"/>
    <col min="7438" max="7438" width="10.21875" bestFit="1" customWidth="1"/>
    <col min="7439" max="7440" width="10.33203125" bestFit="1" customWidth="1"/>
    <col min="7441" max="7442" width="9.109375" bestFit="1" customWidth="1"/>
    <col min="7443" max="7443" width="11.77734375" customWidth="1"/>
    <col min="7444" max="7445" width="9.109375" bestFit="1" customWidth="1"/>
    <col min="7446" max="7446" width="11.44140625" customWidth="1"/>
    <col min="7447" max="7448" width="9.109375" bestFit="1" customWidth="1"/>
    <col min="7449" max="7449" width="9.21875" bestFit="1" customWidth="1"/>
    <col min="7450" max="7450" width="9.109375" bestFit="1" customWidth="1"/>
    <col min="7451" max="7451" width="9.21875" bestFit="1" customWidth="1"/>
    <col min="7452" max="7454" width="9.109375" bestFit="1" customWidth="1"/>
    <col min="7455" max="7455" width="9.21875" bestFit="1" customWidth="1"/>
    <col min="7456" max="7456" width="10.33203125" customWidth="1"/>
    <col min="7457" max="7459" width="9.109375" bestFit="1" customWidth="1"/>
    <col min="7460" max="7460" width="10.33203125" bestFit="1" customWidth="1"/>
    <col min="7681" max="7681" width="3.6640625" customWidth="1"/>
    <col min="7682" max="7682" width="11.33203125" customWidth="1"/>
    <col min="7683" max="7683" width="12.33203125" customWidth="1"/>
    <col min="7684" max="7684" width="9" customWidth="1"/>
    <col min="7685" max="7685" width="11" bestFit="1" customWidth="1"/>
    <col min="7686" max="7688" width="9.109375" bestFit="1" customWidth="1"/>
    <col min="7689" max="7690" width="10.21875" bestFit="1" customWidth="1"/>
    <col min="7691" max="7691" width="9.109375" bestFit="1" customWidth="1"/>
    <col min="7692" max="7692" width="12.44140625" customWidth="1"/>
    <col min="7693" max="7693" width="9.109375" bestFit="1" customWidth="1"/>
    <col min="7694" max="7694" width="10.21875" bestFit="1" customWidth="1"/>
    <col min="7695" max="7696" width="10.33203125" bestFit="1" customWidth="1"/>
    <col min="7697" max="7698" width="9.109375" bestFit="1" customWidth="1"/>
    <col min="7699" max="7699" width="11.77734375" customWidth="1"/>
    <col min="7700" max="7701" width="9.109375" bestFit="1" customWidth="1"/>
    <col min="7702" max="7702" width="11.44140625" customWidth="1"/>
    <col min="7703" max="7704" width="9.109375" bestFit="1" customWidth="1"/>
    <col min="7705" max="7705" width="9.21875" bestFit="1" customWidth="1"/>
    <col min="7706" max="7706" width="9.109375" bestFit="1" customWidth="1"/>
    <col min="7707" max="7707" width="9.21875" bestFit="1" customWidth="1"/>
    <col min="7708" max="7710" width="9.109375" bestFit="1" customWidth="1"/>
    <col min="7711" max="7711" width="9.21875" bestFit="1" customWidth="1"/>
    <col min="7712" max="7712" width="10.33203125" customWidth="1"/>
    <col min="7713" max="7715" width="9.109375" bestFit="1" customWidth="1"/>
    <col min="7716" max="7716" width="10.33203125" bestFit="1" customWidth="1"/>
    <col min="7937" max="7937" width="3.6640625" customWidth="1"/>
    <col min="7938" max="7938" width="11.33203125" customWidth="1"/>
    <col min="7939" max="7939" width="12.33203125" customWidth="1"/>
    <col min="7940" max="7940" width="9" customWidth="1"/>
    <col min="7941" max="7941" width="11" bestFit="1" customWidth="1"/>
    <col min="7942" max="7944" width="9.109375" bestFit="1" customWidth="1"/>
    <col min="7945" max="7946" width="10.21875" bestFit="1" customWidth="1"/>
    <col min="7947" max="7947" width="9.109375" bestFit="1" customWidth="1"/>
    <col min="7948" max="7948" width="12.44140625" customWidth="1"/>
    <col min="7949" max="7949" width="9.109375" bestFit="1" customWidth="1"/>
    <col min="7950" max="7950" width="10.21875" bestFit="1" customWidth="1"/>
    <col min="7951" max="7952" width="10.33203125" bestFit="1" customWidth="1"/>
    <col min="7953" max="7954" width="9.109375" bestFit="1" customWidth="1"/>
    <col min="7955" max="7955" width="11.77734375" customWidth="1"/>
    <col min="7956" max="7957" width="9.109375" bestFit="1" customWidth="1"/>
    <col min="7958" max="7958" width="11.44140625" customWidth="1"/>
    <col min="7959" max="7960" width="9.109375" bestFit="1" customWidth="1"/>
    <col min="7961" max="7961" width="9.21875" bestFit="1" customWidth="1"/>
    <col min="7962" max="7962" width="9.109375" bestFit="1" customWidth="1"/>
    <col min="7963" max="7963" width="9.21875" bestFit="1" customWidth="1"/>
    <col min="7964" max="7966" width="9.109375" bestFit="1" customWidth="1"/>
    <col min="7967" max="7967" width="9.21875" bestFit="1" customWidth="1"/>
    <col min="7968" max="7968" width="10.33203125" customWidth="1"/>
    <col min="7969" max="7971" width="9.109375" bestFit="1" customWidth="1"/>
    <col min="7972" max="7972" width="10.33203125" bestFit="1" customWidth="1"/>
    <col min="8193" max="8193" width="3.6640625" customWidth="1"/>
    <col min="8194" max="8194" width="11.33203125" customWidth="1"/>
    <col min="8195" max="8195" width="12.33203125" customWidth="1"/>
    <col min="8196" max="8196" width="9" customWidth="1"/>
    <col min="8197" max="8197" width="11" bestFit="1" customWidth="1"/>
    <col min="8198" max="8200" width="9.109375" bestFit="1" customWidth="1"/>
    <col min="8201" max="8202" width="10.21875" bestFit="1" customWidth="1"/>
    <col min="8203" max="8203" width="9.109375" bestFit="1" customWidth="1"/>
    <col min="8204" max="8204" width="12.44140625" customWidth="1"/>
    <col min="8205" max="8205" width="9.109375" bestFit="1" customWidth="1"/>
    <col min="8206" max="8206" width="10.21875" bestFit="1" customWidth="1"/>
    <col min="8207" max="8208" width="10.33203125" bestFit="1" customWidth="1"/>
    <col min="8209" max="8210" width="9.109375" bestFit="1" customWidth="1"/>
    <col min="8211" max="8211" width="11.77734375" customWidth="1"/>
    <col min="8212" max="8213" width="9.109375" bestFit="1" customWidth="1"/>
    <col min="8214" max="8214" width="11.44140625" customWidth="1"/>
    <col min="8215" max="8216" width="9.109375" bestFit="1" customWidth="1"/>
    <col min="8217" max="8217" width="9.21875" bestFit="1" customWidth="1"/>
    <col min="8218" max="8218" width="9.109375" bestFit="1" customWidth="1"/>
    <col min="8219" max="8219" width="9.21875" bestFit="1" customWidth="1"/>
    <col min="8220" max="8222" width="9.109375" bestFit="1" customWidth="1"/>
    <col min="8223" max="8223" width="9.21875" bestFit="1" customWidth="1"/>
    <col min="8224" max="8224" width="10.33203125" customWidth="1"/>
    <col min="8225" max="8227" width="9.109375" bestFit="1" customWidth="1"/>
    <col min="8228" max="8228" width="10.33203125" bestFit="1" customWidth="1"/>
    <col min="8449" max="8449" width="3.6640625" customWidth="1"/>
    <col min="8450" max="8450" width="11.33203125" customWidth="1"/>
    <col min="8451" max="8451" width="12.33203125" customWidth="1"/>
    <col min="8452" max="8452" width="9" customWidth="1"/>
    <col min="8453" max="8453" width="11" bestFit="1" customWidth="1"/>
    <col min="8454" max="8456" width="9.109375" bestFit="1" customWidth="1"/>
    <col min="8457" max="8458" width="10.21875" bestFit="1" customWidth="1"/>
    <col min="8459" max="8459" width="9.109375" bestFit="1" customWidth="1"/>
    <col min="8460" max="8460" width="12.44140625" customWidth="1"/>
    <col min="8461" max="8461" width="9.109375" bestFit="1" customWidth="1"/>
    <col min="8462" max="8462" width="10.21875" bestFit="1" customWidth="1"/>
    <col min="8463" max="8464" width="10.33203125" bestFit="1" customWidth="1"/>
    <col min="8465" max="8466" width="9.109375" bestFit="1" customWidth="1"/>
    <col min="8467" max="8467" width="11.77734375" customWidth="1"/>
    <col min="8468" max="8469" width="9.109375" bestFit="1" customWidth="1"/>
    <col min="8470" max="8470" width="11.44140625" customWidth="1"/>
    <col min="8471" max="8472" width="9.109375" bestFit="1" customWidth="1"/>
    <col min="8473" max="8473" width="9.21875" bestFit="1" customWidth="1"/>
    <col min="8474" max="8474" width="9.109375" bestFit="1" customWidth="1"/>
    <col min="8475" max="8475" width="9.21875" bestFit="1" customWidth="1"/>
    <col min="8476" max="8478" width="9.109375" bestFit="1" customWidth="1"/>
    <col min="8479" max="8479" width="9.21875" bestFit="1" customWidth="1"/>
    <col min="8480" max="8480" width="10.33203125" customWidth="1"/>
    <col min="8481" max="8483" width="9.109375" bestFit="1" customWidth="1"/>
    <col min="8484" max="8484" width="10.33203125" bestFit="1" customWidth="1"/>
    <col min="8705" max="8705" width="3.6640625" customWidth="1"/>
    <col min="8706" max="8706" width="11.33203125" customWidth="1"/>
    <col min="8707" max="8707" width="12.33203125" customWidth="1"/>
    <col min="8708" max="8708" width="9" customWidth="1"/>
    <col min="8709" max="8709" width="11" bestFit="1" customWidth="1"/>
    <col min="8710" max="8712" width="9.109375" bestFit="1" customWidth="1"/>
    <col min="8713" max="8714" width="10.21875" bestFit="1" customWidth="1"/>
    <col min="8715" max="8715" width="9.109375" bestFit="1" customWidth="1"/>
    <col min="8716" max="8716" width="12.44140625" customWidth="1"/>
    <col min="8717" max="8717" width="9.109375" bestFit="1" customWidth="1"/>
    <col min="8718" max="8718" width="10.21875" bestFit="1" customWidth="1"/>
    <col min="8719" max="8720" width="10.33203125" bestFit="1" customWidth="1"/>
    <col min="8721" max="8722" width="9.109375" bestFit="1" customWidth="1"/>
    <col min="8723" max="8723" width="11.77734375" customWidth="1"/>
    <col min="8724" max="8725" width="9.109375" bestFit="1" customWidth="1"/>
    <col min="8726" max="8726" width="11.44140625" customWidth="1"/>
    <col min="8727" max="8728" width="9.109375" bestFit="1" customWidth="1"/>
    <col min="8729" max="8729" width="9.21875" bestFit="1" customWidth="1"/>
    <col min="8730" max="8730" width="9.109375" bestFit="1" customWidth="1"/>
    <col min="8731" max="8731" width="9.21875" bestFit="1" customWidth="1"/>
    <col min="8732" max="8734" width="9.109375" bestFit="1" customWidth="1"/>
    <col min="8735" max="8735" width="9.21875" bestFit="1" customWidth="1"/>
    <col min="8736" max="8736" width="10.33203125" customWidth="1"/>
    <col min="8737" max="8739" width="9.109375" bestFit="1" customWidth="1"/>
    <col min="8740" max="8740" width="10.33203125" bestFit="1" customWidth="1"/>
    <col min="8961" max="8961" width="3.6640625" customWidth="1"/>
    <col min="8962" max="8962" width="11.33203125" customWidth="1"/>
    <col min="8963" max="8963" width="12.33203125" customWidth="1"/>
    <col min="8964" max="8964" width="9" customWidth="1"/>
    <col min="8965" max="8965" width="11" bestFit="1" customWidth="1"/>
    <col min="8966" max="8968" width="9.109375" bestFit="1" customWidth="1"/>
    <col min="8969" max="8970" width="10.21875" bestFit="1" customWidth="1"/>
    <col min="8971" max="8971" width="9.109375" bestFit="1" customWidth="1"/>
    <col min="8972" max="8972" width="12.44140625" customWidth="1"/>
    <col min="8973" max="8973" width="9.109375" bestFit="1" customWidth="1"/>
    <col min="8974" max="8974" width="10.21875" bestFit="1" customWidth="1"/>
    <col min="8975" max="8976" width="10.33203125" bestFit="1" customWidth="1"/>
    <col min="8977" max="8978" width="9.109375" bestFit="1" customWidth="1"/>
    <col min="8979" max="8979" width="11.77734375" customWidth="1"/>
    <col min="8980" max="8981" width="9.109375" bestFit="1" customWidth="1"/>
    <col min="8982" max="8982" width="11.44140625" customWidth="1"/>
    <col min="8983" max="8984" width="9.109375" bestFit="1" customWidth="1"/>
    <col min="8985" max="8985" width="9.21875" bestFit="1" customWidth="1"/>
    <col min="8986" max="8986" width="9.109375" bestFit="1" customWidth="1"/>
    <col min="8987" max="8987" width="9.21875" bestFit="1" customWidth="1"/>
    <col min="8988" max="8990" width="9.109375" bestFit="1" customWidth="1"/>
    <col min="8991" max="8991" width="9.21875" bestFit="1" customWidth="1"/>
    <col min="8992" max="8992" width="10.33203125" customWidth="1"/>
    <col min="8993" max="8995" width="9.109375" bestFit="1" customWidth="1"/>
    <col min="8996" max="8996" width="10.33203125" bestFit="1" customWidth="1"/>
    <col min="9217" max="9217" width="3.6640625" customWidth="1"/>
    <col min="9218" max="9218" width="11.33203125" customWidth="1"/>
    <col min="9219" max="9219" width="12.33203125" customWidth="1"/>
    <col min="9220" max="9220" width="9" customWidth="1"/>
    <col min="9221" max="9221" width="11" bestFit="1" customWidth="1"/>
    <col min="9222" max="9224" width="9.109375" bestFit="1" customWidth="1"/>
    <col min="9225" max="9226" width="10.21875" bestFit="1" customWidth="1"/>
    <col min="9227" max="9227" width="9.109375" bestFit="1" customWidth="1"/>
    <col min="9228" max="9228" width="12.44140625" customWidth="1"/>
    <col min="9229" max="9229" width="9.109375" bestFit="1" customWidth="1"/>
    <col min="9230" max="9230" width="10.21875" bestFit="1" customWidth="1"/>
    <col min="9231" max="9232" width="10.33203125" bestFit="1" customWidth="1"/>
    <col min="9233" max="9234" width="9.109375" bestFit="1" customWidth="1"/>
    <col min="9235" max="9235" width="11.77734375" customWidth="1"/>
    <col min="9236" max="9237" width="9.109375" bestFit="1" customWidth="1"/>
    <col min="9238" max="9238" width="11.44140625" customWidth="1"/>
    <col min="9239" max="9240" width="9.109375" bestFit="1" customWidth="1"/>
    <col min="9241" max="9241" width="9.21875" bestFit="1" customWidth="1"/>
    <col min="9242" max="9242" width="9.109375" bestFit="1" customWidth="1"/>
    <col min="9243" max="9243" width="9.21875" bestFit="1" customWidth="1"/>
    <col min="9244" max="9246" width="9.109375" bestFit="1" customWidth="1"/>
    <col min="9247" max="9247" width="9.21875" bestFit="1" customWidth="1"/>
    <col min="9248" max="9248" width="10.33203125" customWidth="1"/>
    <col min="9249" max="9251" width="9.109375" bestFit="1" customWidth="1"/>
    <col min="9252" max="9252" width="10.33203125" bestFit="1" customWidth="1"/>
    <col min="9473" max="9473" width="3.6640625" customWidth="1"/>
    <col min="9474" max="9474" width="11.33203125" customWidth="1"/>
    <col min="9475" max="9475" width="12.33203125" customWidth="1"/>
    <col min="9476" max="9476" width="9" customWidth="1"/>
    <col min="9477" max="9477" width="11" bestFit="1" customWidth="1"/>
    <col min="9478" max="9480" width="9.109375" bestFit="1" customWidth="1"/>
    <col min="9481" max="9482" width="10.21875" bestFit="1" customWidth="1"/>
    <col min="9483" max="9483" width="9.109375" bestFit="1" customWidth="1"/>
    <col min="9484" max="9484" width="12.44140625" customWidth="1"/>
    <col min="9485" max="9485" width="9.109375" bestFit="1" customWidth="1"/>
    <col min="9486" max="9486" width="10.21875" bestFit="1" customWidth="1"/>
    <col min="9487" max="9488" width="10.33203125" bestFit="1" customWidth="1"/>
    <col min="9489" max="9490" width="9.109375" bestFit="1" customWidth="1"/>
    <col min="9491" max="9491" width="11.77734375" customWidth="1"/>
    <col min="9492" max="9493" width="9.109375" bestFit="1" customWidth="1"/>
    <col min="9494" max="9494" width="11.44140625" customWidth="1"/>
    <col min="9495" max="9496" width="9.109375" bestFit="1" customWidth="1"/>
    <col min="9497" max="9497" width="9.21875" bestFit="1" customWidth="1"/>
    <col min="9498" max="9498" width="9.109375" bestFit="1" customWidth="1"/>
    <col min="9499" max="9499" width="9.21875" bestFit="1" customWidth="1"/>
    <col min="9500" max="9502" width="9.109375" bestFit="1" customWidth="1"/>
    <col min="9503" max="9503" width="9.21875" bestFit="1" customWidth="1"/>
    <col min="9504" max="9504" width="10.33203125" customWidth="1"/>
    <col min="9505" max="9507" width="9.109375" bestFit="1" customWidth="1"/>
    <col min="9508" max="9508" width="10.33203125" bestFit="1" customWidth="1"/>
    <col min="9729" max="9729" width="3.6640625" customWidth="1"/>
    <col min="9730" max="9730" width="11.33203125" customWidth="1"/>
    <col min="9731" max="9731" width="12.33203125" customWidth="1"/>
    <col min="9732" max="9732" width="9" customWidth="1"/>
    <col min="9733" max="9733" width="11" bestFit="1" customWidth="1"/>
    <col min="9734" max="9736" width="9.109375" bestFit="1" customWidth="1"/>
    <col min="9737" max="9738" width="10.21875" bestFit="1" customWidth="1"/>
    <col min="9739" max="9739" width="9.109375" bestFit="1" customWidth="1"/>
    <col min="9740" max="9740" width="12.44140625" customWidth="1"/>
    <col min="9741" max="9741" width="9.109375" bestFit="1" customWidth="1"/>
    <col min="9742" max="9742" width="10.21875" bestFit="1" customWidth="1"/>
    <col min="9743" max="9744" width="10.33203125" bestFit="1" customWidth="1"/>
    <col min="9745" max="9746" width="9.109375" bestFit="1" customWidth="1"/>
    <col min="9747" max="9747" width="11.77734375" customWidth="1"/>
    <col min="9748" max="9749" width="9.109375" bestFit="1" customWidth="1"/>
    <col min="9750" max="9750" width="11.44140625" customWidth="1"/>
    <col min="9751" max="9752" width="9.109375" bestFit="1" customWidth="1"/>
    <col min="9753" max="9753" width="9.21875" bestFit="1" customWidth="1"/>
    <col min="9754" max="9754" width="9.109375" bestFit="1" customWidth="1"/>
    <col min="9755" max="9755" width="9.21875" bestFit="1" customWidth="1"/>
    <col min="9756" max="9758" width="9.109375" bestFit="1" customWidth="1"/>
    <col min="9759" max="9759" width="9.21875" bestFit="1" customWidth="1"/>
    <col min="9760" max="9760" width="10.33203125" customWidth="1"/>
    <col min="9761" max="9763" width="9.109375" bestFit="1" customWidth="1"/>
    <col min="9764" max="9764" width="10.33203125" bestFit="1" customWidth="1"/>
    <col min="9985" max="9985" width="3.6640625" customWidth="1"/>
    <col min="9986" max="9986" width="11.33203125" customWidth="1"/>
    <col min="9987" max="9987" width="12.33203125" customWidth="1"/>
    <col min="9988" max="9988" width="9" customWidth="1"/>
    <col min="9989" max="9989" width="11" bestFit="1" customWidth="1"/>
    <col min="9990" max="9992" width="9.109375" bestFit="1" customWidth="1"/>
    <col min="9993" max="9994" width="10.21875" bestFit="1" customWidth="1"/>
    <col min="9995" max="9995" width="9.109375" bestFit="1" customWidth="1"/>
    <col min="9996" max="9996" width="12.44140625" customWidth="1"/>
    <col min="9997" max="9997" width="9.109375" bestFit="1" customWidth="1"/>
    <col min="9998" max="9998" width="10.21875" bestFit="1" customWidth="1"/>
    <col min="9999" max="10000" width="10.33203125" bestFit="1" customWidth="1"/>
    <col min="10001" max="10002" width="9.109375" bestFit="1" customWidth="1"/>
    <col min="10003" max="10003" width="11.77734375" customWidth="1"/>
    <col min="10004" max="10005" width="9.109375" bestFit="1" customWidth="1"/>
    <col min="10006" max="10006" width="11.44140625" customWidth="1"/>
    <col min="10007" max="10008" width="9.109375" bestFit="1" customWidth="1"/>
    <col min="10009" max="10009" width="9.21875" bestFit="1" customWidth="1"/>
    <col min="10010" max="10010" width="9.109375" bestFit="1" customWidth="1"/>
    <col min="10011" max="10011" width="9.21875" bestFit="1" customWidth="1"/>
    <col min="10012" max="10014" width="9.109375" bestFit="1" customWidth="1"/>
    <col min="10015" max="10015" width="9.21875" bestFit="1" customWidth="1"/>
    <col min="10016" max="10016" width="10.33203125" customWidth="1"/>
    <col min="10017" max="10019" width="9.109375" bestFit="1" customWidth="1"/>
    <col min="10020" max="10020" width="10.33203125" bestFit="1" customWidth="1"/>
    <col min="10241" max="10241" width="3.6640625" customWidth="1"/>
    <col min="10242" max="10242" width="11.33203125" customWidth="1"/>
    <col min="10243" max="10243" width="12.33203125" customWidth="1"/>
    <col min="10244" max="10244" width="9" customWidth="1"/>
    <col min="10245" max="10245" width="11" bestFit="1" customWidth="1"/>
    <col min="10246" max="10248" width="9.109375" bestFit="1" customWidth="1"/>
    <col min="10249" max="10250" width="10.21875" bestFit="1" customWidth="1"/>
    <col min="10251" max="10251" width="9.109375" bestFit="1" customWidth="1"/>
    <col min="10252" max="10252" width="12.44140625" customWidth="1"/>
    <col min="10253" max="10253" width="9.109375" bestFit="1" customWidth="1"/>
    <col min="10254" max="10254" width="10.21875" bestFit="1" customWidth="1"/>
    <col min="10255" max="10256" width="10.33203125" bestFit="1" customWidth="1"/>
    <col min="10257" max="10258" width="9.109375" bestFit="1" customWidth="1"/>
    <col min="10259" max="10259" width="11.77734375" customWidth="1"/>
    <col min="10260" max="10261" width="9.109375" bestFit="1" customWidth="1"/>
    <col min="10262" max="10262" width="11.44140625" customWidth="1"/>
    <col min="10263" max="10264" width="9.109375" bestFit="1" customWidth="1"/>
    <col min="10265" max="10265" width="9.21875" bestFit="1" customWidth="1"/>
    <col min="10266" max="10266" width="9.109375" bestFit="1" customWidth="1"/>
    <col min="10267" max="10267" width="9.21875" bestFit="1" customWidth="1"/>
    <col min="10268" max="10270" width="9.109375" bestFit="1" customWidth="1"/>
    <col min="10271" max="10271" width="9.21875" bestFit="1" customWidth="1"/>
    <col min="10272" max="10272" width="10.33203125" customWidth="1"/>
    <col min="10273" max="10275" width="9.109375" bestFit="1" customWidth="1"/>
    <col min="10276" max="10276" width="10.33203125" bestFit="1" customWidth="1"/>
    <col min="10497" max="10497" width="3.6640625" customWidth="1"/>
    <col min="10498" max="10498" width="11.33203125" customWidth="1"/>
    <col min="10499" max="10499" width="12.33203125" customWidth="1"/>
    <col min="10500" max="10500" width="9" customWidth="1"/>
    <col min="10501" max="10501" width="11" bestFit="1" customWidth="1"/>
    <col min="10502" max="10504" width="9.109375" bestFit="1" customWidth="1"/>
    <col min="10505" max="10506" width="10.21875" bestFit="1" customWidth="1"/>
    <col min="10507" max="10507" width="9.109375" bestFit="1" customWidth="1"/>
    <col min="10508" max="10508" width="12.44140625" customWidth="1"/>
    <col min="10509" max="10509" width="9.109375" bestFit="1" customWidth="1"/>
    <col min="10510" max="10510" width="10.21875" bestFit="1" customWidth="1"/>
    <col min="10511" max="10512" width="10.33203125" bestFit="1" customWidth="1"/>
    <col min="10513" max="10514" width="9.109375" bestFit="1" customWidth="1"/>
    <col min="10515" max="10515" width="11.77734375" customWidth="1"/>
    <col min="10516" max="10517" width="9.109375" bestFit="1" customWidth="1"/>
    <col min="10518" max="10518" width="11.44140625" customWidth="1"/>
    <col min="10519" max="10520" width="9.109375" bestFit="1" customWidth="1"/>
    <col min="10521" max="10521" width="9.21875" bestFit="1" customWidth="1"/>
    <col min="10522" max="10522" width="9.109375" bestFit="1" customWidth="1"/>
    <col min="10523" max="10523" width="9.21875" bestFit="1" customWidth="1"/>
    <col min="10524" max="10526" width="9.109375" bestFit="1" customWidth="1"/>
    <col min="10527" max="10527" width="9.21875" bestFit="1" customWidth="1"/>
    <col min="10528" max="10528" width="10.33203125" customWidth="1"/>
    <col min="10529" max="10531" width="9.109375" bestFit="1" customWidth="1"/>
    <col min="10532" max="10532" width="10.33203125" bestFit="1" customWidth="1"/>
    <col min="10753" max="10753" width="3.6640625" customWidth="1"/>
    <col min="10754" max="10754" width="11.33203125" customWidth="1"/>
    <col min="10755" max="10755" width="12.33203125" customWidth="1"/>
    <col min="10756" max="10756" width="9" customWidth="1"/>
    <col min="10757" max="10757" width="11" bestFit="1" customWidth="1"/>
    <col min="10758" max="10760" width="9.109375" bestFit="1" customWidth="1"/>
    <col min="10761" max="10762" width="10.21875" bestFit="1" customWidth="1"/>
    <col min="10763" max="10763" width="9.109375" bestFit="1" customWidth="1"/>
    <col min="10764" max="10764" width="12.44140625" customWidth="1"/>
    <col min="10765" max="10765" width="9.109375" bestFit="1" customWidth="1"/>
    <col min="10766" max="10766" width="10.21875" bestFit="1" customWidth="1"/>
    <col min="10767" max="10768" width="10.33203125" bestFit="1" customWidth="1"/>
    <col min="10769" max="10770" width="9.109375" bestFit="1" customWidth="1"/>
    <col min="10771" max="10771" width="11.77734375" customWidth="1"/>
    <col min="10772" max="10773" width="9.109375" bestFit="1" customWidth="1"/>
    <col min="10774" max="10774" width="11.44140625" customWidth="1"/>
    <col min="10775" max="10776" width="9.109375" bestFit="1" customWidth="1"/>
    <col min="10777" max="10777" width="9.21875" bestFit="1" customWidth="1"/>
    <col min="10778" max="10778" width="9.109375" bestFit="1" customWidth="1"/>
    <col min="10779" max="10779" width="9.21875" bestFit="1" customWidth="1"/>
    <col min="10780" max="10782" width="9.109375" bestFit="1" customWidth="1"/>
    <col min="10783" max="10783" width="9.21875" bestFit="1" customWidth="1"/>
    <col min="10784" max="10784" width="10.33203125" customWidth="1"/>
    <col min="10785" max="10787" width="9.109375" bestFit="1" customWidth="1"/>
    <col min="10788" max="10788" width="10.33203125" bestFit="1" customWidth="1"/>
    <col min="11009" max="11009" width="3.6640625" customWidth="1"/>
    <col min="11010" max="11010" width="11.33203125" customWidth="1"/>
    <col min="11011" max="11011" width="12.33203125" customWidth="1"/>
    <col min="11012" max="11012" width="9" customWidth="1"/>
    <col min="11013" max="11013" width="11" bestFit="1" customWidth="1"/>
    <col min="11014" max="11016" width="9.109375" bestFit="1" customWidth="1"/>
    <col min="11017" max="11018" width="10.21875" bestFit="1" customWidth="1"/>
    <col min="11019" max="11019" width="9.109375" bestFit="1" customWidth="1"/>
    <col min="11020" max="11020" width="12.44140625" customWidth="1"/>
    <col min="11021" max="11021" width="9.109375" bestFit="1" customWidth="1"/>
    <col min="11022" max="11022" width="10.21875" bestFit="1" customWidth="1"/>
    <col min="11023" max="11024" width="10.33203125" bestFit="1" customWidth="1"/>
    <col min="11025" max="11026" width="9.109375" bestFit="1" customWidth="1"/>
    <col min="11027" max="11027" width="11.77734375" customWidth="1"/>
    <col min="11028" max="11029" width="9.109375" bestFit="1" customWidth="1"/>
    <col min="11030" max="11030" width="11.44140625" customWidth="1"/>
    <col min="11031" max="11032" width="9.109375" bestFit="1" customWidth="1"/>
    <col min="11033" max="11033" width="9.21875" bestFit="1" customWidth="1"/>
    <col min="11034" max="11034" width="9.109375" bestFit="1" customWidth="1"/>
    <col min="11035" max="11035" width="9.21875" bestFit="1" customWidth="1"/>
    <col min="11036" max="11038" width="9.109375" bestFit="1" customWidth="1"/>
    <col min="11039" max="11039" width="9.21875" bestFit="1" customWidth="1"/>
    <col min="11040" max="11040" width="10.33203125" customWidth="1"/>
    <col min="11041" max="11043" width="9.109375" bestFit="1" customWidth="1"/>
    <col min="11044" max="11044" width="10.33203125" bestFit="1" customWidth="1"/>
    <col min="11265" max="11265" width="3.6640625" customWidth="1"/>
    <col min="11266" max="11266" width="11.33203125" customWidth="1"/>
    <col min="11267" max="11267" width="12.33203125" customWidth="1"/>
    <col min="11268" max="11268" width="9" customWidth="1"/>
    <col min="11269" max="11269" width="11" bestFit="1" customWidth="1"/>
    <col min="11270" max="11272" width="9.109375" bestFit="1" customWidth="1"/>
    <col min="11273" max="11274" width="10.21875" bestFit="1" customWidth="1"/>
    <col min="11275" max="11275" width="9.109375" bestFit="1" customWidth="1"/>
    <col min="11276" max="11276" width="12.44140625" customWidth="1"/>
    <col min="11277" max="11277" width="9.109375" bestFit="1" customWidth="1"/>
    <col min="11278" max="11278" width="10.21875" bestFit="1" customWidth="1"/>
    <col min="11279" max="11280" width="10.33203125" bestFit="1" customWidth="1"/>
    <col min="11281" max="11282" width="9.109375" bestFit="1" customWidth="1"/>
    <col min="11283" max="11283" width="11.77734375" customWidth="1"/>
    <col min="11284" max="11285" width="9.109375" bestFit="1" customWidth="1"/>
    <col min="11286" max="11286" width="11.44140625" customWidth="1"/>
    <col min="11287" max="11288" width="9.109375" bestFit="1" customWidth="1"/>
    <col min="11289" max="11289" width="9.21875" bestFit="1" customWidth="1"/>
    <col min="11290" max="11290" width="9.109375" bestFit="1" customWidth="1"/>
    <col min="11291" max="11291" width="9.21875" bestFit="1" customWidth="1"/>
    <col min="11292" max="11294" width="9.109375" bestFit="1" customWidth="1"/>
    <col min="11295" max="11295" width="9.21875" bestFit="1" customWidth="1"/>
    <col min="11296" max="11296" width="10.33203125" customWidth="1"/>
    <col min="11297" max="11299" width="9.109375" bestFit="1" customWidth="1"/>
    <col min="11300" max="11300" width="10.33203125" bestFit="1" customWidth="1"/>
    <col min="11521" max="11521" width="3.6640625" customWidth="1"/>
    <col min="11522" max="11522" width="11.33203125" customWidth="1"/>
    <col min="11523" max="11523" width="12.33203125" customWidth="1"/>
    <col min="11524" max="11524" width="9" customWidth="1"/>
    <col min="11525" max="11525" width="11" bestFit="1" customWidth="1"/>
    <col min="11526" max="11528" width="9.109375" bestFit="1" customWidth="1"/>
    <col min="11529" max="11530" width="10.21875" bestFit="1" customWidth="1"/>
    <col min="11531" max="11531" width="9.109375" bestFit="1" customWidth="1"/>
    <col min="11532" max="11532" width="12.44140625" customWidth="1"/>
    <col min="11533" max="11533" width="9.109375" bestFit="1" customWidth="1"/>
    <col min="11534" max="11534" width="10.21875" bestFit="1" customWidth="1"/>
    <col min="11535" max="11536" width="10.33203125" bestFit="1" customWidth="1"/>
    <col min="11537" max="11538" width="9.109375" bestFit="1" customWidth="1"/>
    <col min="11539" max="11539" width="11.77734375" customWidth="1"/>
    <col min="11540" max="11541" width="9.109375" bestFit="1" customWidth="1"/>
    <col min="11542" max="11542" width="11.44140625" customWidth="1"/>
    <col min="11543" max="11544" width="9.109375" bestFit="1" customWidth="1"/>
    <col min="11545" max="11545" width="9.21875" bestFit="1" customWidth="1"/>
    <col min="11546" max="11546" width="9.109375" bestFit="1" customWidth="1"/>
    <col min="11547" max="11547" width="9.21875" bestFit="1" customWidth="1"/>
    <col min="11548" max="11550" width="9.109375" bestFit="1" customWidth="1"/>
    <col min="11551" max="11551" width="9.21875" bestFit="1" customWidth="1"/>
    <col min="11552" max="11552" width="10.33203125" customWidth="1"/>
    <col min="11553" max="11555" width="9.109375" bestFit="1" customWidth="1"/>
    <col min="11556" max="11556" width="10.33203125" bestFit="1" customWidth="1"/>
    <col min="11777" max="11777" width="3.6640625" customWidth="1"/>
    <col min="11778" max="11778" width="11.33203125" customWidth="1"/>
    <col min="11779" max="11779" width="12.33203125" customWidth="1"/>
    <col min="11780" max="11780" width="9" customWidth="1"/>
    <col min="11781" max="11781" width="11" bestFit="1" customWidth="1"/>
    <col min="11782" max="11784" width="9.109375" bestFit="1" customWidth="1"/>
    <col min="11785" max="11786" width="10.21875" bestFit="1" customWidth="1"/>
    <col min="11787" max="11787" width="9.109375" bestFit="1" customWidth="1"/>
    <col min="11788" max="11788" width="12.44140625" customWidth="1"/>
    <col min="11789" max="11789" width="9.109375" bestFit="1" customWidth="1"/>
    <col min="11790" max="11790" width="10.21875" bestFit="1" customWidth="1"/>
    <col min="11791" max="11792" width="10.33203125" bestFit="1" customWidth="1"/>
    <col min="11793" max="11794" width="9.109375" bestFit="1" customWidth="1"/>
    <col min="11795" max="11795" width="11.77734375" customWidth="1"/>
    <col min="11796" max="11797" width="9.109375" bestFit="1" customWidth="1"/>
    <col min="11798" max="11798" width="11.44140625" customWidth="1"/>
    <col min="11799" max="11800" width="9.109375" bestFit="1" customWidth="1"/>
    <col min="11801" max="11801" width="9.21875" bestFit="1" customWidth="1"/>
    <col min="11802" max="11802" width="9.109375" bestFit="1" customWidth="1"/>
    <col min="11803" max="11803" width="9.21875" bestFit="1" customWidth="1"/>
    <col min="11804" max="11806" width="9.109375" bestFit="1" customWidth="1"/>
    <col min="11807" max="11807" width="9.21875" bestFit="1" customWidth="1"/>
    <col min="11808" max="11808" width="10.33203125" customWidth="1"/>
    <col min="11809" max="11811" width="9.109375" bestFit="1" customWidth="1"/>
    <col min="11812" max="11812" width="10.33203125" bestFit="1" customWidth="1"/>
    <col min="12033" max="12033" width="3.6640625" customWidth="1"/>
    <col min="12034" max="12034" width="11.33203125" customWidth="1"/>
    <col min="12035" max="12035" width="12.33203125" customWidth="1"/>
    <col min="12036" max="12036" width="9" customWidth="1"/>
    <col min="12037" max="12037" width="11" bestFit="1" customWidth="1"/>
    <col min="12038" max="12040" width="9.109375" bestFit="1" customWidth="1"/>
    <col min="12041" max="12042" width="10.21875" bestFit="1" customWidth="1"/>
    <col min="12043" max="12043" width="9.109375" bestFit="1" customWidth="1"/>
    <col min="12044" max="12044" width="12.44140625" customWidth="1"/>
    <col min="12045" max="12045" width="9.109375" bestFit="1" customWidth="1"/>
    <col min="12046" max="12046" width="10.21875" bestFit="1" customWidth="1"/>
    <col min="12047" max="12048" width="10.33203125" bestFit="1" customWidth="1"/>
    <col min="12049" max="12050" width="9.109375" bestFit="1" customWidth="1"/>
    <col min="12051" max="12051" width="11.77734375" customWidth="1"/>
    <col min="12052" max="12053" width="9.109375" bestFit="1" customWidth="1"/>
    <col min="12054" max="12054" width="11.44140625" customWidth="1"/>
    <col min="12055" max="12056" width="9.109375" bestFit="1" customWidth="1"/>
    <col min="12057" max="12057" width="9.21875" bestFit="1" customWidth="1"/>
    <col min="12058" max="12058" width="9.109375" bestFit="1" customWidth="1"/>
    <col min="12059" max="12059" width="9.21875" bestFit="1" customWidth="1"/>
    <col min="12060" max="12062" width="9.109375" bestFit="1" customWidth="1"/>
    <col min="12063" max="12063" width="9.21875" bestFit="1" customWidth="1"/>
    <col min="12064" max="12064" width="10.33203125" customWidth="1"/>
    <col min="12065" max="12067" width="9.109375" bestFit="1" customWidth="1"/>
    <col min="12068" max="12068" width="10.33203125" bestFit="1" customWidth="1"/>
    <col min="12289" max="12289" width="3.6640625" customWidth="1"/>
    <col min="12290" max="12290" width="11.33203125" customWidth="1"/>
    <col min="12291" max="12291" width="12.33203125" customWidth="1"/>
    <col min="12292" max="12292" width="9" customWidth="1"/>
    <col min="12293" max="12293" width="11" bestFit="1" customWidth="1"/>
    <col min="12294" max="12296" width="9.109375" bestFit="1" customWidth="1"/>
    <col min="12297" max="12298" width="10.21875" bestFit="1" customWidth="1"/>
    <col min="12299" max="12299" width="9.109375" bestFit="1" customWidth="1"/>
    <col min="12300" max="12300" width="12.44140625" customWidth="1"/>
    <col min="12301" max="12301" width="9.109375" bestFit="1" customWidth="1"/>
    <col min="12302" max="12302" width="10.21875" bestFit="1" customWidth="1"/>
    <col min="12303" max="12304" width="10.33203125" bestFit="1" customWidth="1"/>
    <col min="12305" max="12306" width="9.109375" bestFit="1" customWidth="1"/>
    <col min="12307" max="12307" width="11.77734375" customWidth="1"/>
    <col min="12308" max="12309" width="9.109375" bestFit="1" customWidth="1"/>
    <col min="12310" max="12310" width="11.44140625" customWidth="1"/>
    <col min="12311" max="12312" width="9.109375" bestFit="1" customWidth="1"/>
    <col min="12313" max="12313" width="9.21875" bestFit="1" customWidth="1"/>
    <col min="12314" max="12314" width="9.109375" bestFit="1" customWidth="1"/>
    <col min="12315" max="12315" width="9.21875" bestFit="1" customWidth="1"/>
    <col min="12316" max="12318" width="9.109375" bestFit="1" customWidth="1"/>
    <col min="12319" max="12319" width="9.21875" bestFit="1" customWidth="1"/>
    <col min="12320" max="12320" width="10.33203125" customWidth="1"/>
    <col min="12321" max="12323" width="9.109375" bestFit="1" customWidth="1"/>
    <col min="12324" max="12324" width="10.33203125" bestFit="1" customWidth="1"/>
    <col min="12545" max="12545" width="3.6640625" customWidth="1"/>
    <col min="12546" max="12546" width="11.33203125" customWidth="1"/>
    <col min="12547" max="12547" width="12.33203125" customWidth="1"/>
    <col min="12548" max="12548" width="9" customWidth="1"/>
    <col min="12549" max="12549" width="11" bestFit="1" customWidth="1"/>
    <col min="12550" max="12552" width="9.109375" bestFit="1" customWidth="1"/>
    <col min="12553" max="12554" width="10.21875" bestFit="1" customWidth="1"/>
    <col min="12555" max="12555" width="9.109375" bestFit="1" customWidth="1"/>
    <col min="12556" max="12556" width="12.44140625" customWidth="1"/>
    <col min="12557" max="12557" width="9.109375" bestFit="1" customWidth="1"/>
    <col min="12558" max="12558" width="10.21875" bestFit="1" customWidth="1"/>
    <col min="12559" max="12560" width="10.33203125" bestFit="1" customWidth="1"/>
    <col min="12561" max="12562" width="9.109375" bestFit="1" customWidth="1"/>
    <col min="12563" max="12563" width="11.77734375" customWidth="1"/>
    <col min="12564" max="12565" width="9.109375" bestFit="1" customWidth="1"/>
    <col min="12566" max="12566" width="11.44140625" customWidth="1"/>
    <col min="12567" max="12568" width="9.109375" bestFit="1" customWidth="1"/>
    <col min="12569" max="12569" width="9.21875" bestFit="1" customWidth="1"/>
    <col min="12570" max="12570" width="9.109375" bestFit="1" customWidth="1"/>
    <col min="12571" max="12571" width="9.21875" bestFit="1" customWidth="1"/>
    <col min="12572" max="12574" width="9.109375" bestFit="1" customWidth="1"/>
    <col min="12575" max="12575" width="9.21875" bestFit="1" customWidth="1"/>
    <col min="12576" max="12576" width="10.33203125" customWidth="1"/>
    <col min="12577" max="12579" width="9.109375" bestFit="1" customWidth="1"/>
    <col min="12580" max="12580" width="10.33203125" bestFit="1" customWidth="1"/>
    <col min="12801" max="12801" width="3.6640625" customWidth="1"/>
    <col min="12802" max="12802" width="11.33203125" customWidth="1"/>
    <col min="12803" max="12803" width="12.33203125" customWidth="1"/>
    <col min="12804" max="12804" width="9" customWidth="1"/>
    <col min="12805" max="12805" width="11" bestFit="1" customWidth="1"/>
    <col min="12806" max="12808" width="9.109375" bestFit="1" customWidth="1"/>
    <col min="12809" max="12810" width="10.21875" bestFit="1" customWidth="1"/>
    <col min="12811" max="12811" width="9.109375" bestFit="1" customWidth="1"/>
    <col min="12812" max="12812" width="12.44140625" customWidth="1"/>
    <col min="12813" max="12813" width="9.109375" bestFit="1" customWidth="1"/>
    <col min="12814" max="12814" width="10.21875" bestFit="1" customWidth="1"/>
    <col min="12815" max="12816" width="10.33203125" bestFit="1" customWidth="1"/>
    <col min="12817" max="12818" width="9.109375" bestFit="1" customWidth="1"/>
    <col min="12819" max="12819" width="11.77734375" customWidth="1"/>
    <col min="12820" max="12821" width="9.109375" bestFit="1" customWidth="1"/>
    <col min="12822" max="12822" width="11.44140625" customWidth="1"/>
    <col min="12823" max="12824" width="9.109375" bestFit="1" customWidth="1"/>
    <col min="12825" max="12825" width="9.21875" bestFit="1" customWidth="1"/>
    <col min="12826" max="12826" width="9.109375" bestFit="1" customWidth="1"/>
    <col min="12827" max="12827" width="9.21875" bestFit="1" customWidth="1"/>
    <col min="12828" max="12830" width="9.109375" bestFit="1" customWidth="1"/>
    <col min="12831" max="12831" width="9.21875" bestFit="1" customWidth="1"/>
    <col min="12832" max="12832" width="10.33203125" customWidth="1"/>
    <col min="12833" max="12835" width="9.109375" bestFit="1" customWidth="1"/>
    <col min="12836" max="12836" width="10.33203125" bestFit="1" customWidth="1"/>
    <col min="13057" max="13057" width="3.6640625" customWidth="1"/>
    <col min="13058" max="13058" width="11.33203125" customWidth="1"/>
    <col min="13059" max="13059" width="12.33203125" customWidth="1"/>
    <col min="13060" max="13060" width="9" customWidth="1"/>
    <col min="13061" max="13061" width="11" bestFit="1" customWidth="1"/>
    <col min="13062" max="13064" width="9.109375" bestFit="1" customWidth="1"/>
    <col min="13065" max="13066" width="10.21875" bestFit="1" customWidth="1"/>
    <col min="13067" max="13067" width="9.109375" bestFit="1" customWidth="1"/>
    <col min="13068" max="13068" width="12.44140625" customWidth="1"/>
    <col min="13069" max="13069" width="9.109375" bestFit="1" customWidth="1"/>
    <col min="13070" max="13070" width="10.21875" bestFit="1" customWidth="1"/>
    <col min="13071" max="13072" width="10.33203125" bestFit="1" customWidth="1"/>
    <col min="13073" max="13074" width="9.109375" bestFit="1" customWidth="1"/>
    <col min="13075" max="13075" width="11.77734375" customWidth="1"/>
    <col min="13076" max="13077" width="9.109375" bestFit="1" customWidth="1"/>
    <col min="13078" max="13078" width="11.44140625" customWidth="1"/>
    <col min="13079" max="13080" width="9.109375" bestFit="1" customWidth="1"/>
    <col min="13081" max="13081" width="9.21875" bestFit="1" customWidth="1"/>
    <col min="13082" max="13082" width="9.109375" bestFit="1" customWidth="1"/>
    <col min="13083" max="13083" width="9.21875" bestFit="1" customWidth="1"/>
    <col min="13084" max="13086" width="9.109375" bestFit="1" customWidth="1"/>
    <col min="13087" max="13087" width="9.21875" bestFit="1" customWidth="1"/>
    <col min="13088" max="13088" width="10.33203125" customWidth="1"/>
    <col min="13089" max="13091" width="9.109375" bestFit="1" customWidth="1"/>
    <col min="13092" max="13092" width="10.33203125" bestFit="1" customWidth="1"/>
    <col min="13313" max="13313" width="3.6640625" customWidth="1"/>
    <col min="13314" max="13314" width="11.33203125" customWidth="1"/>
    <col min="13315" max="13315" width="12.33203125" customWidth="1"/>
    <col min="13316" max="13316" width="9" customWidth="1"/>
    <col min="13317" max="13317" width="11" bestFit="1" customWidth="1"/>
    <col min="13318" max="13320" width="9.109375" bestFit="1" customWidth="1"/>
    <col min="13321" max="13322" width="10.21875" bestFit="1" customWidth="1"/>
    <col min="13323" max="13323" width="9.109375" bestFit="1" customWidth="1"/>
    <col min="13324" max="13324" width="12.44140625" customWidth="1"/>
    <col min="13325" max="13325" width="9.109375" bestFit="1" customWidth="1"/>
    <col min="13326" max="13326" width="10.21875" bestFit="1" customWidth="1"/>
    <col min="13327" max="13328" width="10.33203125" bestFit="1" customWidth="1"/>
    <col min="13329" max="13330" width="9.109375" bestFit="1" customWidth="1"/>
    <col min="13331" max="13331" width="11.77734375" customWidth="1"/>
    <col min="13332" max="13333" width="9.109375" bestFit="1" customWidth="1"/>
    <col min="13334" max="13334" width="11.44140625" customWidth="1"/>
    <col min="13335" max="13336" width="9.109375" bestFit="1" customWidth="1"/>
    <col min="13337" max="13337" width="9.21875" bestFit="1" customWidth="1"/>
    <col min="13338" max="13338" width="9.109375" bestFit="1" customWidth="1"/>
    <col min="13339" max="13339" width="9.21875" bestFit="1" customWidth="1"/>
    <col min="13340" max="13342" width="9.109375" bestFit="1" customWidth="1"/>
    <col min="13343" max="13343" width="9.21875" bestFit="1" customWidth="1"/>
    <col min="13344" max="13344" width="10.33203125" customWidth="1"/>
    <col min="13345" max="13347" width="9.109375" bestFit="1" customWidth="1"/>
    <col min="13348" max="13348" width="10.33203125" bestFit="1" customWidth="1"/>
    <col min="13569" max="13569" width="3.6640625" customWidth="1"/>
    <col min="13570" max="13570" width="11.33203125" customWidth="1"/>
    <col min="13571" max="13571" width="12.33203125" customWidth="1"/>
    <col min="13572" max="13572" width="9" customWidth="1"/>
    <col min="13573" max="13573" width="11" bestFit="1" customWidth="1"/>
    <col min="13574" max="13576" width="9.109375" bestFit="1" customWidth="1"/>
    <col min="13577" max="13578" width="10.21875" bestFit="1" customWidth="1"/>
    <col min="13579" max="13579" width="9.109375" bestFit="1" customWidth="1"/>
    <col min="13580" max="13580" width="12.44140625" customWidth="1"/>
    <col min="13581" max="13581" width="9.109375" bestFit="1" customWidth="1"/>
    <col min="13582" max="13582" width="10.21875" bestFit="1" customWidth="1"/>
    <col min="13583" max="13584" width="10.33203125" bestFit="1" customWidth="1"/>
    <col min="13585" max="13586" width="9.109375" bestFit="1" customWidth="1"/>
    <col min="13587" max="13587" width="11.77734375" customWidth="1"/>
    <col min="13588" max="13589" width="9.109375" bestFit="1" customWidth="1"/>
    <col min="13590" max="13590" width="11.44140625" customWidth="1"/>
    <col min="13591" max="13592" width="9.109375" bestFit="1" customWidth="1"/>
    <col min="13593" max="13593" width="9.21875" bestFit="1" customWidth="1"/>
    <col min="13594" max="13594" width="9.109375" bestFit="1" customWidth="1"/>
    <col min="13595" max="13595" width="9.21875" bestFit="1" customWidth="1"/>
    <col min="13596" max="13598" width="9.109375" bestFit="1" customWidth="1"/>
    <col min="13599" max="13599" width="9.21875" bestFit="1" customWidth="1"/>
    <col min="13600" max="13600" width="10.33203125" customWidth="1"/>
    <col min="13601" max="13603" width="9.109375" bestFit="1" customWidth="1"/>
    <col min="13604" max="13604" width="10.33203125" bestFit="1" customWidth="1"/>
    <col min="13825" max="13825" width="3.6640625" customWidth="1"/>
    <col min="13826" max="13826" width="11.33203125" customWidth="1"/>
    <col min="13827" max="13827" width="12.33203125" customWidth="1"/>
    <col min="13828" max="13828" width="9" customWidth="1"/>
    <col min="13829" max="13829" width="11" bestFit="1" customWidth="1"/>
    <col min="13830" max="13832" width="9.109375" bestFit="1" customWidth="1"/>
    <col min="13833" max="13834" width="10.21875" bestFit="1" customWidth="1"/>
    <col min="13835" max="13835" width="9.109375" bestFit="1" customWidth="1"/>
    <col min="13836" max="13836" width="12.44140625" customWidth="1"/>
    <col min="13837" max="13837" width="9.109375" bestFit="1" customWidth="1"/>
    <col min="13838" max="13838" width="10.21875" bestFit="1" customWidth="1"/>
    <col min="13839" max="13840" width="10.33203125" bestFit="1" customWidth="1"/>
    <col min="13841" max="13842" width="9.109375" bestFit="1" customWidth="1"/>
    <col min="13843" max="13843" width="11.77734375" customWidth="1"/>
    <col min="13844" max="13845" width="9.109375" bestFit="1" customWidth="1"/>
    <col min="13846" max="13846" width="11.44140625" customWidth="1"/>
    <col min="13847" max="13848" width="9.109375" bestFit="1" customWidth="1"/>
    <col min="13849" max="13849" width="9.21875" bestFit="1" customWidth="1"/>
    <col min="13850" max="13850" width="9.109375" bestFit="1" customWidth="1"/>
    <col min="13851" max="13851" width="9.21875" bestFit="1" customWidth="1"/>
    <col min="13852" max="13854" width="9.109375" bestFit="1" customWidth="1"/>
    <col min="13855" max="13855" width="9.21875" bestFit="1" customWidth="1"/>
    <col min="13856" max="13856" width="10.33203125" customWidth="1"/>
    <col min="13857" max="13859" width="9.109375" bestFit="1" customWidth="1"/>
    <col min="13860" max="13860" width="10.33203125" bestFit="1" customWidth="1"/>
    <col min="14081" max="14081" width="3.6640625" customWidth="1"/>
    <col min="14082" max="14082" width="11.33203125" customWidth="1"/>
    <col min="14083" max="14083" width="12.33203125" customWidth="1"/>
    <col min="14084" max="14084" width="9" customWidth="1"/>
    <col min="14085" max="14085" width="11" bestFit="1" customWidth="1"/>
    <col min="14086" max="14088" width="9.109375" bestFit="1" customWidth="1"/>
    <col min="14089" max="14090" width="10.21875" bestFit="1" customWidth="1"/>
    <col min="14091" max="14091" width="9.109375" bestFit="1" customWidth="1"/>
    <col min="14092" max="14092" width="12.44140625" customWidth="1"/>
    <col min="14093" max="14093" width="9.109375" bestFit="1" customWidth="1"/>
    <col min="14094" max="14094" width="10.21875" bestFit="1" customWidth="1"/>
    <col min="14095" max="14096" width="10.33203125" bestFit="1" customWidth="1"/>
    <col min="14097" max="14098" width="9.109375" bestFit="1" customWidth="1"/>
    <col min="14099" max="14099" width="11.77734375" customWidth="1"/>
    <col min="14100" max="14101" width="9.109375" bestFit="1" customWidth="1"/>
    <col min="14102" max="14102" width="11.44140625" customWidth="1"/>
    <col min="14103" max="14104" width="9.109375" bestFit="1" customWidth="1"/>
    <col min="14105" max="14105" width="9.21875" bestFit="1" customWidth="1"/>
    <col min="14106" max="14106" width="9.109375" bestFit="1" customWidth="1"/>
    <col min="14107" max="14107" width="9.21875" bestFit="1" customWidth="1"/>
    <col min="14108" max="14110" width="9.109375" bestFit="1" customWidth="1"/>
    <col min="14111" max="14111" width="9.21875" bestFit="1" customWidth="1"/>
    <col min="14112" max="14112" width="10.33203125" customWidth="1"/>
    <col min="14113" max="14115" width="9.109375" bestFit="1" customWidth="1"/>
    <col min="14116" max="14116" width="10.33203125" bestFit="1" customWidth="1"/>
    <col min="14337" max="14337" width="3.6640625" customWidth="1"/>
    <col min="14338" max="14338" width="11.33203125" customWidth="1"/>
    <col min="14339" max="14339" width="12.33203125" customWidth="1"/>
    <col min="14340" max="14340" width="9" customWidth="1"/>
    <col min="14341" max="14341" width="11" bestFit="1" customWidth="1"/>
    <col min="14342" max="14344" width="9.109375" bestFit="1" customWidth="1"/>
    <col min="14345" max="14346" width="10.21875" bestFit="1" customWidth="1"/>
    <col min="14347" max="14347" width="9.109375" bestFit="1" customWidth="1"/>
    <col min="14348" max="14348" width="12.44140625" customWidth="1"/>
    <col min="14349" max="14349" width="9.109375" bestFit="1" customWidth="1"/>
    <col min="14350" max="14350" width="10.21875" bestFit="1" customWidth="1"/>
    <col min="14351" max="14352" width="10.33203125" bestFit="1" customWidth="1"/>
    <col min="14353" max="14354" width="9.109375" bestFit="1" customWidth="1"/>
    <col min="14355" max="14355" width="11.77734375" customWidth="1"/>
    <col min="14356" max="14357" width="9.109375" bestFit="1" customWidth="1"/>
    <col min="14358" max="14358" width="11.44140625" customWidth="1"/>
    <col min="14359" max="14360" width="9.109375" bestFit="1" customWidth="1"/>
    <col min="14361" max="14361" width="9.21875" bestFit="1" customWidth="1"/>
    <col min="14362" max="14362" width="9.109375" bestFit="1" customWidth="1"/>
    <col min="14363" max="14363" width="9.21875" bestFit="1" customWidth="1"/>
    <col min="14364" max="14366" width="9.109375" bestFit="1" customWidth="1"/>
    <col min="14367" max="14367" width="9.21875" bestFit="1" customWidth="1"/>
    <col min="14368" max="14368" width="10.33203125" customWidth="1"/>
    <col min="14369" max="14371" width="9.109375" bestFit="1" customWidth="1"/>
    <col min="14372" max="14372" width="10.33203125" bestFit="1" customWidth="1"/>
    <col min="14593" max="14593" width="3.6640625" customWidth="1"/>
    <col min="14594" max="14594" width="11.33203125" customWidth="1"/>
    <col min="14595" max="14595" width="12.33203125" customWidth="1"/>
    <col min="14596" max="14596" width="9" customWidth="1"/>
    <col min="14597" max="14597" width="11" bestFit="1" customWidth="1"/>
    <col min="14598" max="14600" width="9.109375" bestFit="1" customWidth="1"/>
    <col min="14601" max="14602" width="10.21875" bestFit="1" customWidth="1"/>
    <col min="14603" max="14603" width="9.109375" bestFit="1" customWidth="1"/>
    <col min="14604" max="14604" width="12.44140625" customWidth="1"/>
    <col min="14605" max="14605" width="9.109375" bestFit="1" customWidth="1"/>
    <col min="14606" max="14606" width="10.21875" bestFit="1" customWidth="1"/>
    <col min="14607" max="14608" width="10.33203125" bestFit="1" customWidth="1"/>
    <col min="14609" max="14610" width="9.109375" bestFit="1" customWidth="1"/>
    <col min="14611" max="14611" width="11.77734375" customWidth="1"/>
    <col min="14612" max="14613" width="9.109375" bestFit="1" customWidth="1"/>
    <col min="14614" max="14614" width="11.44140625" customWidth="1"/>
    <col min="14615" max="14616" width="9.109375" bestFit="1" customWidth="1"/>
    <col min="14617" max="14617" width="9.21875" bestFit="1" customWidth="1"/>
    <col min="14618" max="14618" width="9.109375" bestFit="1" customWidth="1"/>
    <col min="14619" max="14619" width="9.21875" bestFit="1" customWidth="1"/>
    <col min="14620" max="14622" width="9.109375" bestFit="1" customWidth="1"/>
    <col min="14623" max="14623" width="9.21875" bestFit="1" customWidth="1"/>
    <col min="14624" max="14624" width="10.33203125" customWidth="1"/>
    <col min="14625" max="14627" width="9.109375" bestFit="1" customWidth="1"/>
    <col min="14628" max="14628" width="10.33203125" bestFit="1" customWidth="1"/>
    <col min="14849" max="14849" width="3.6640625" customWidth="1"/>
    <col min="14850" max="14850" width="11.33203125" customWidth="1"/>
    <col min="14851" max="14851" width="12.33203125" customWidth="1"/>
    <col min="14852" max="14852" width="9" customWidth="1"/>
    <col min="14853" max="14853" width="11" bestFit="1" customWidth="1"/>
    <col min="14854" max="14856" width="9.109375" bestFit="1" customWidth="1"/>
    <col min="14857" max="14858" width="10.21875" bestFit="1" customWidth="1"/>
    <col min="14859" max="14859" width="9.109375" bestFit="1" customWidth="1"/>
    <col min="14860" max="14860" width="12.44140625" customWidth="1"/>
    <col min="14861" max="14861" width="9.109375" bestFit="1" customWidth="1"/>
    <col min="14862" max="14862" width="10.21875" bestFit="1" customWidth="1"/>
    <col min="14863" max="14864" width="10.33203125" bestFit="1" customWidth="1"/>
    <col min="14865" max="14866" width="9.109375" bestFit="1" customWidth="1"/>
    <col min="14867" max="14867" width="11.77734375" customWidth="1"/>
    <col min="14868" max="14869" width="9.109375" bestFit="1" customWidth="1"/>
    <col min="14870" max="14870" width="11.44140625" customWidth="1"/>
    <col min="14871" max="14872" width="9.109375" bestFit="1" customWidth="1"/>
    <col min="14873" max="14873" width="9.21875" bestFit="1" customWidth="1"/>
    <col min="14874" max="14874" width="9.109375" bestFit="1" customWidth="1"/>
    <col min="14875" max="14875" width="9.21875" bestFit="1" customWidth="1"/>
    <col min="14876" max="14878" width="9.109375" bestFit="1" customWidth="1"/>
    <col min="14879" max="14879" width="9.21875" bestFit="1" customWidth="1"/>
    <col min="14880" max="14880" width="10.33203125" customWidth="1"/>
    <col min="14881" max="14883" width="9.109375" bestFit="1" customWidth="1"/>
    <col min="14884" max="14884" width="10.33203125" bestFit="1" customWidth="1"/>
    <col min="15105" max="15105" width="3.6640625" customWidth="1"/>
    <col min="15106" max="15106" width="11.33203125" customWidth="1"/>
    <col min="15107" max="15107" width="12.33203125" customWidth="1"/>
    <col min="15108" max="15108" width="9" customWidth="1"/>
    <col min="15109" max="15109" width="11" bestFit="1" customWidth="1"/>
    <col min="15110" max="15112" width="9.109375" bestFit="1" customWidth="1"/>
    <col min="15113" max="15114" width="10.21875" bestFit="1" customWidth="1"/>
    <col min="15115" max="15115" width="9.109375" bestFit="1" customWidth="1"/>
    <col min="15116" max="15116" width="12.44140625" customWidth="1"/>
    <col min="15117" max="15117" width="9.109375" bestFit="1" customWidth="1"/>
    <col min="15118" max="15118" width="10.21875" bestFit="1" customWidth="1"/>
    <col min="15119" max="15120" width="10.33203125" bestFit="1" customWidth="1"/>
    <col min="15121" max="15122" width="9.109375" bestFit="1" customWidth="1"/>
    <col min="15123" max="15123" width="11.77734375" customWidth="1"/>
    <col min="15124" max="15125" width="9.109375" bestFit="1" customWidth="1"/>
    <col min="15126" max="15126" width="11.44140625" customWidth="1"/>
    <col min="15127" max="15128" width="9.109375" bestFit="1" customWidth="1"/>
    <col min="15129" max="15129" width="9.21875" bestFit="1" customWidth="1"/>
    <col min="15130" max="15130" width="9.109375" bestFit="1" customWidth="1"/>
    <col min="15131" max="15131" width="9.21875" bestFit="1" customWidth="1"/>
    <col min="15132" max="15134" width="9.109375" bestFit="1" customWidth="1"/>
    <col min="15135" max="15135" width="9.21875" bestFit="1" customWidth="1"/>
    <col min="15136" max="15136" width="10.33203125" customWidth="1"/>
    <col min="15137" max="15139" width="9.109375" bestFit="1" customWidth="1"/>
    <col min="15140" max="15140" width="10.33203125" bestFit="1" customWidth="1"/>
    <col min="15361" max="15361" width="3.6640625" customWidth="1"/>
    <col min="15362" max="15362" width="11.33203125" customWidth="1"/>
    <col min="15363" max="15363" width="12.33203125" customWidth="1"/>
    <col min="15364" max="15364" width="9" customWidth="1"/>
    <col min="15365" max="15365" width="11" bestFit="1" customWidth="1"/>
    <col min="15366" max="15368" width="9.109375" bestFit="1" customWidth="1"/>
    <col min="15369" max="15370" width="10.21875" bestFit="1" customWidth="1"/>
    <col min="15371" max="15371" width="9.109375" bestFit="1" customWidth="1"/>
    <col min="15372" max="15372" width="12.44140625" customWidth="1"/>
    <col min="15373" max="15373" width="9.109375" bestFit="1" customWidth="1"/>
    <col min="15374" max="15374" width="10.21875" bestFit="1" customWidth="1"/>
    <col min="15375" max="15376" width="10.33203125" bestFit="1" customWidth="1"/>
    <col min="15377" max="15378" width="9.109375" bestFit="1" customWidth="1"/>
    <col min="15379" max="15379" width="11.77734375" customWidth="1"/>
    <col min="15380" max="15381" width="9.109375" bestFit="1" customWidth="1"/>
    <col min="15382" max="15382" width="11.44140625" customWidth="1"/>
    <col min="15383" max="15384" width="9.109375" bestFit="1" customWidth="1"/>
    <col min="15385" max="15385" width="9.21875" bestFit="1" customWidth="1"/>
    <col min="15386" max="15386" width="9.109375" bestFit="1" customWidth="1"/>
    <col min="15387" max="15387" width="9.21875" bestFit="1" customWidth="1"/>
    <col min="15388" max="15390" width="9.109375" bestFit="1" customWidth="1"/>
    <col min="15391" max="15391" width="9.21875" bestFit="1" customWidth="1"/>
    <col min="15392" max="15392" width="10.33203125" customWidth="1"/>
    <col min="15393" max="15395" width="9.109375" bestFit="1" customWidth="1"/>
    <col min="15396" max="15396" width="10.33203125" bestFit="1" customWidth="1"/>
    <col min="15617" max="15617" width="3.6640625" customWidth="1"/>
    <col min="15618" max="15618" width="11.33203125" customWidth="1"/>
    <col min="15619" max="15619" width="12.33203125" customWidth="1"/>
    <col min="15620" max="15620" width="9" customWidth="1"/>
    <col min="15621" max="15621" width="11" bestFit="1" customWidth="1"/>
    <col min="15622" max="15624" width="9.109375" bestFit="1" customWidth="1"/>
    <col min="15625" max="15626" width="10.21875" bestFit="1" customWidth="1"/>
    <col min="15627" max="15627" width="9.109375" bestFit="1" customWidth="1"/>
    <col min="15628" max="15628" width="12.44140625" customWidth="1"/>
    <col min="15629" max="15629" width="9.109375" bestFit="1" customWidth="1"/>
    <col min="15630" max="15630" width="10.21875" bestFit="1" customWidth="1"/>
    <col min="15631" max="15632" width="10.33203125" bestFit="1" customWidth="1"/>
    <col min="15633" max="15634" width="9.109375" bestFit="1" customWidth="1"/>
    <col min="15635" max="15635" width="11.77734375" customWidth="1"/>
    <col min="15636" max="15637" width="9.109375" bestFit="1" customWidth="1"/>
    <col min="15638" max="15638" width="11.44140625" customWidth="1"/>
    <col min="15639" max="15640" width="9.109375" bestFit="1" customWidth="1"/>
    <col min="15641" max="15641" width="9.21875" bestFit="1" customWidth="1"/>
    <col min="15642" max="15642" width="9.109375" bestFit="1" customWidth="1"/>
    <col min="15643" max="15643" width="9.21875" bestFit="1" customWidth="1"/>
    <col min="15644" max="15646" width="9.109375" bestFit="1" customWidth="1"/>
    <col min="15647" max="15647" width="9.21875" bestFit="1" customWidth="1"/>
    <col min="15648" max="15648" width="10.33203125" customWidth="1"/>
    <col min="15649" max="15651" width="9.109375" bestFit="1" customWidth="1"/>
    <col min="15652" max="15652" width="10.33203125" bestFit="1" customWidth="1"/>
    <col min="15873" max="15873" width="3.6640625" customWidth="1"/>
    <col min="15874" max="15874" width="11.33203125" customWidth="1"/>
    <col min="15875" max="15875" width="12.33203125" customWidth="1"/>
    <col min="15876" max="15876" width="9" customWidth="1"/>
    <col min="15877" max="15877" width="11" bestFit="1" customWidth="1"/>
    <col min="15878" max="15880" width="9.109375" bestFit="1" customWidth="1"/>
    <col min="15881" max="15882" width="10.21875" bestFit="1" customWidth="1"/>
    <col min="15883" max="15883" width="9.109375" bestFit="1" customWidth="1"/>
    <col min="15884" max="15884" width="12.44140625" customWidth="1"/>
    <col min="15885" max="15885" width="9.109375" bestFit="1" customWidth="1"/>
    <col min="15886" max="15886" width="10.21875" bestFit="1" customWidth="1"/>
    <col min="15887" max="15888" width="10.33203125" bestFit="1" customWidth="1"/>
    <col min="15889" max="15890" width="9.109375" bestFit="1" customWidth="1"/>
    <col min="15891" max="15891" width="11.77734375" customWidth="1"/>
    <col min="15892" max="15893" width="9.109375" bestFit="1" customWidth="1"/>
    <col min="15894" max="15894" width="11.44140625" customWidth="1"/>
    <col min="15895" max="15896" width="9.109375" bestFit="1" customWidth="1"/>
    <col min="15897" max="15897" width="9.21875" bestFit="1" customWidth="1"/>
    <col min="15898" max="15898" width="9.109375" bestFit="1" customWidth="1"/>
    <col min="15899" max="15899" width="9.21875" bestFit="1" customWidth="1"/>
    <col min="15900" max="15902" width="9.109375" bestFit="1" customWidth="1"/>
    <col min="15903" max="15903" width="9.21875" bestFit="1" customWidth="1"/>
    <col min="15904" max="15904" width="10.33203125" customWidth="1"/>
    <col min="15905" max="15907" width="9.109375" bestFit="1" customWidth="1"/>
    <col min="15908" max="15908" width="10.33203125" bestFit="1" customWidth="1"/>
    <col min="16129" max="16129" width="3.6640625" customWidth="1"/>
    <col min="16130" max="16130" width="11.33203125" customWidth="1"/>
    <col min="16131" max="16131" width="12.33203125" customWidth="1"/>
    <col min="16132" max="16132" width="9" customWidth="1"/>
    <col min="16133" max="16133" width="11" bestFit="1" customWidth="1"/>
    <col min="16134" max="16136" width="9.109375" bestFit="1" customWidth="1"/>
    <col min="16137" max="16138" width="10.21875" bestFit="1" customWidth="1"/>
    <col min="16139" max="16139" width="9.109375" bestFit="1" customWidth="1"/>
    <col min="16140" max="16140" width="12.44140625" customWidth="1"/>
    <col min="16141" max="16141" width="9.109375" bestFit="1" customWidth="1"/>
    <col min="16142" max="16142" width="10.21875" bestFit="1" customWidth="1"/>
    <col min="16143" max="16144" width="10.33203125" bestFit="1" customWidth="1"/>
    <col min="16145" max="16146" width="9.109375" bestFit="1" customWidth="1"/>
    <col min="16147" max="16147" width="11.77734375" customWidth="1"/>
    <col min="16148" max="16149" width="9.109375" bestFit="1" customWidth="1"/>
    <col min="16150" max="16150" width="11.44140625" customWidth="1"/>
    <col min="16151" max="16152" width="9.109375" bestFit="1" customWidth="1"/>
    <col min="16153" max="16153" width="9.21875" bestFit="1" customWidth="1"/>
    <col min="16154" max="16154" width="9.109375" bestFit="1" customWidth="1"/>
    <col min="16155" max="16155" width="9.21875" bestFit="1" customWidth="1"/>
    <col min="16156" max="16158" width="9.109375" bestFit="1" customWidth="1"/>
    <col min="16159" max="16159" width="9.21875" bestFit="1" customWidth="1"/>
    <col min="16160" max="16160" width="10.33203125" customWidth="1"/>
    <col min="16161" max="16163" width="9.109375" bestFit="1" customWidth="1"/>
    <col min="16164" max="16164" width="10.33203125" bestFit="1" customWidth="1"/>
  </cols>
  <sheetData>
    <row r="1" spans="1:36" ht="13.8" thickBot="1" x14ac:dyDescent="0.25">
      <c r="B1" t="s">
        <v>130</v>
      </c>
    </row>
    <row r="2" spans="1:36" ht="13.8" thickBot="1" x14ac:dyDescent="0.25">
      <c r="A2" t="s">
        <v>18</v>
      </c>
      <c r="B2" t="s">
        <v>19</v>
      </c>
      <c r="C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131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41</v>
      </c>
      <c r="AA2" t="s">
        <v>42</v>
      </c>
      <c r="AB2" t="s">
        <v>43</v>
      </c>
      <c r="AC2" t="s">
        <v>44</v>
      </c>
      <c r="AD2" t="s">
        <v>45</v>
      </c>
      <c r="AE2" t="s">
        <v>46</v>
      </c>
      <c r="AF2" t="s">
        <v>47</v>
      </c>
      <c r="AG2" t="s">
        <v>48</v>
      </c>
      <c r="AH2" t="s">
        <v>49</v>
      </c>
      <c r="AI2" t="s">
        <v>50</v>
      </c>
      <c r="AJ2" s="5" t="s">
        <v>51</v>
      </c>
    </row>
    <row r="3" spans="1:36" ht="13.8" thickBot="1" x14ac:dyDescent="0.25">
      <c r="S3" s="170" t="s">
        <v>52</v>
      </c>
      <c r="T3" s="171"/>
      <c r="U3" s="171"/>
      <c r="V3" s="171"/>
      <c r="W3" s="171"/>
      <c r="X3" s="171"/>
      <c r="Y3" s="172"/>
      <c r="Z3" s="173" t="s">
        <v>53</v>
      </c>
      <c r="AA3" s="174"/>
      <c r="AB3" s="174"/>
      <c r="AC3" s="174"/>
      <c r="AD3" s="174"/>
      <c r="AE3" s="175"/>
      <c r="AF3" s="173" t="s">
        <v>54</v>
      </c>
      <c r="AG3" s="174"/>
      <c r="AH3" s="174"/>
      <c r="AI3" s="174"/>
      <c r="AJ3" s="175"/>
    </row>
    <row r="4" spans="1:36" s="2" customFormat="1" ht="39.6" x14ac:dyDescent="0.2">
      <c r="C4" s="6" t="s">
        <v>55</v>
      </c>
      <c r="D4" s="11" t="s">
        <v>124</v>
      </c>
      <c r="E4" s="7" t="s">
        <v>56</v>
      </c>
      <c r="F4" s="8" t="s">
        <v>57</v>
      </c>
      <c r="G4" s="8" t="s">
        <v>129</v>
      </c>
      <c r="H4" s="8" t="s">
        <v>58</v>
      </c>
      <c r="I4" s="9" t="s">
        <v>59</v>
      </c>
      <c r="J4" s="7" t="s">
        <v>60</v>
      </c>
      <c r="K4" s="8" t="s">
        <v>61</v>
      </c>
      <c r="L4" s="8" t="s">
        <v>62</v>
      </c>
      <c r="M4" s="8" t="s">
        <v>63</v>
      </c>
      <c r="N4" s="9" t="s">
        <v>64</v>
      </c>
      <c r="O4" s="7" t="s">
        <v>65</v>
      </c>
      <c r="P4" s="10" t="s">
        <v>66</v>
      </c>
      <c r="Q4" s="2" t="s">
        <v>67</v>
      </c>
      <c r="R4" s="2" t="s">
        <v>68</v>
      </c>
      <c r="S4" s="11" t="s">
        <v>69</v>
      </c>
      <c r="T4" s="8" t="s">
        <v>57</v>
      </c>
      <c r="U4" s="8" t="s">
        <v>61</v>
      </c>
      <c r="V4" s="8" t="s">
        <v>70</v>
      </c>
      <c r="W4" s="8" t="s">
        <v>71</v>
      </c>
      <c r="X4" s="8" t="s">
        <v>72</v>
      </c>
      <c r="Y4" s="9" t="s">
        <v>73</v>
      </c>
      <c r="Z4" s="7" t="s">
        <v>74</v>
      </c>
      <c r="AA4" s="8" t="s">
        <v>73</v>
      </c>
      <c r="AB4" s="8" t="s">
        <v>75</v>
      </c>
      <c r="AC4" s="8" t="s">
        <v>76</v>
      </c>
      <c r="AD4" s="8" t="s">
        <v>77</v>
      </c>
      <c r="AE4" s="8" t="s">
        <v>78</v>
      </c>
      <c r="AF4" s="7" t="s">
        <v>79</v>
      </c>
      <c r="AG4" s="8" t="s">
        <v>74</v>
      </c>
      <c r="AH4" s="8" t="s">
        <v>80</v>
      </c>
      <c r="AI4" s="9" t="s">
        <v>81</v>
      </c>
      <c r="AJ4" s="12" t="s">
        <v>82</v>
      </c>
    </row>
    <row r="5" spans="1:36" x14ac:dyDescent="0.2">
      <c r="A5">
        <v>1</v>
      </c>
      <c r="B5" t="s">
        <v>83</v>
      </c>
      <c r="C5" s="13">
        <v>200000</v>
      </c>
      <c r="D5" s="25">
        <f>C5/I5</f>
        <v>6.1920820586008765E-3</v>
      </c>
      <c r="E5" s="14">
        <v>32299313.559999999</v>
      </c>
      <c r="F5" s="3">
        <v>0</v>
      </c>
      <c r="G5" s="3">
        <v>0</v>
      </c>
      <c r="H5" s="3">
        <v>0</v>
      </c>
      <c r="I5" s="15">
        <v>32299313.559999999</v>
      </c>
      <c r="J5" s="14">
        <v>31827558.941</v>
      </c>
      <c r="K5" s="3">
        <v>0</v>
      </c>
      <c r="L5" s="3">
        <v>739491.12</v>
      </c>
      <c r="M5" s="3">
        <v>33743.319000000003</v>
      </c>
      <c r="N5" s="15">
        <v>32600793.379999999</v>
      </c>
      <c r="O5" s="14">
        <v>471754.61900000001</v>
      </c>
      <c r="P5" s="15">
        <v>-301479.82</v>
      </c>
      <c r="Q5" s="3">
        <v>0</v>
      </c>
      <c r="R5" s="3">
        <v>0</v>
      </c>
      <c r="S5" s="14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15">
        <v>0</v>
      </c>
      <c r="Z5" s="14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14">
        <v>301479.82</v>
      </c>
      <c r="AG5" s="3">
        <v>0</v>
      </c>
      <c r="AH5" s="3">
        <v>0</v>
      </c>
      <c r="AI5" s="15">
        <v>301479.82</v>
      </c>
      <c r="AJ5" s="13">
        <v>-301479.82</v>
      </c>
    </row>
    <row r="6" spans="1:36" x14ac:dyDescent="0.2">
      <c r="A6">
        <v>2</v>
      </c>
      <c r="B6" t="s">
        <v>84</v>
      </c>
      <c r="C6" s="13">
        <v>0</v>
      </c>
      <c r="D6" s="25">
        <f t="shared" ref="D6:D43" si="0">C6/I6</f>
        <v>0</v>
      </c>
      <c r="E6" s="14">
        <v>7075103.7659999998</v>
      </c>
      <c r="F6" s="3">
        <v>0</v>
      </c>
      <c r="G6" s="3">
        <v>0</v>
      </c>
      <c r="H6" s="3">
        <v>0</v>
      </c>
      <c r="I6" s="15">
        <v>7075103.7659999998</v>
      </c>
      <c r="J6" s="14">
        <v>7123486.8329999996</v>
      </c>
      <c r="K6" s="3">
        <v>0</v>
      </c>
      <c r="L6" s="3">
        <v>192940.17800000001</v>
      </c>
      <c r="M6" s="3">
        <v>9488.1679999999997</v>
      </c>
      <c r="N6" s="15">
        <v>7325915.1789999995</v>
      </c>
      <c r="O6" s="14">
        <v>-48383.067000000003</v>
      </c>
      <c r="P6" s="15">
        <v>-250811.413</v>
      </c>
      <c r="Q6" s="3">
        <v>0</v>
      </c>
      <c r="R6" s="3">
        <v>0</v>
      </c>
      <c r="S6" s="14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15">
        <v>0</v>
      </c>
      <c r="Z6" s="14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14">
        <v>250811.413</v>
      </c>
      <c r="AG6" s="3">
        <v>0</v>
      </c>
      <c r="AH6" s="3">
        <v>0</v>
      </c>
      <c r="AI6" s="15">
        <v>250811.413</v>
      </c>
      <c r="AJ6" s="13">
        <v>-250811.413</v>
      </c>
    </row>
    <row r="7" spans="1:36" x14ac:dyDescent="0.2">
      <c r="A7">
        <v>3</v>
      </c>
      <c r="B7" t="s">
        <v>85</v>
      </c>
      <c r="C7" s="13">
        <v>0</v>
      </c>
      <c r="D7" s="25">
        <f t="shared" si="0"/>
        <v>0</v>
      </c>
      <c r="E7" s="14">
        <v>8974630.3220000006</v>
      </c>
      <c r="F7" s="3">
        <v>0</v>
      </c>
      <c r="G7" s="3">
        <v>5462.143</v>
      </c>
      <c r="H7" s="3">
        <v>0</v>
      </c>
      <c r="I7" s="15">
        <v>8980092.4649999999</v>
      </c>
      <c r="J7" s="14">
        <v>8844243.1809999999</v>
      </c>
      <c r="K7" s="3">
        <v>8.5000000000000006E-2</v>
      </c>
      <c r="L7" s="3">
        <v>0</v>
      </c>
      <c r="M7" s="3">
        <v>0</v>
      </c>
      <c r="N7" s="15">
        <v>8844243.2660000008</v>
      </c>
      <c r="O7" s="14">
        <v>130387.141</v>
      </c>
      <c r="P7" s="15">
        <v>135849.19899999999</v>
      </c>
      <c r="Q7" s="3">
        <v>135849.19899999999</v>
      </c>
      <c r="R7" s="3">
        <v>0</v>
      </c>
      <c r="S7" s="14">
        <v>25.498000000000001</v>
      </c>
      <c r="T7" s="3">
        <v>0</v>
      </c>
      <c r="U7" s="3">
        <v>8.5000000000000006E-2</v>
      </c>
      <c r="V7" s="3">
        <v>0</v>
      </c>
      <c r="W7" s="3">
        <v>0</v>
      </c>
      <c r="X7" s="3">
        <v>0</v>
      </c>
      <c r="Y7" s="15">
        <v>25.582999999999998</v>
      </c>
      <c r="Z7" s="14">
        <v>0</v>
      </c>
      <c r="AA7" s="3">
        <v>25.582999999999998</v>
      </c>
      <c r="AB7" s="3">
        <v>135849.19899999999</v>
      </c>
      <c r="AC7" s="3">
        <v>0</v>
      </c>
      <c r="AD7" s="3">
        <v>0</v>
      </c>
      <c r="AE7" s="3">
        <v>135874.78200000001</v>
      </c>
      <c r="AF7" s="14">
        <v>0</v>
      </c>
      <c r="AG7" s="3">
        <v>0</v>
      </c>
      <c r="AH7" s="3">
        <v>0</v>
      </c>
      <c r="AI7" s="15">
        <v>0</v>
      </c>
      <c r="AJ7" s="13">
        <v>135874.78200000001</v>
      </c>
    </row>
    <row r="8" spans="1:36" x14ac:dyDescent="0.2">
      <c r="A8">
        <v>4</v>
      </c>
      <c r="B8" t="s">
        <v>86</v>
      </c>
      <c r="C8" s="13">
        <v>0</v>
      </c>
      <c r="D8" s="25">
        <f t="shared" si="0"/>
        <v>0</v>
      </c>
      <c r="E8" s="14">
        <v>6162767.3039999995</v>
      </c>
      <c r="F8" s="3">
        <v>40000</v>
      </c>
      <c r="G8" s="3">
        <v>446126.92599999998</v>
      </c>
      <c r="H8" s="3">
        <v>0</v>
      </c>
      <c r="I8" s="15">
        <v>6648894.2300000004</v>
      </c>
      <c r="J8" s="14">
        <v>6186051.8650000002</v>
      </c>
      <c r="K8" s="3">
        <v>39.47</v>
      </c>
      <c r="L8" s="3">
        <v>0</v>
      </c>
      <c r="M8" s="3">
        <v>0</v>
      </c>
      <c r="N8" s="15">
        <v>6186091.335</v>
      </c>
      <c r="O8" s="14">
        <v>-23284.561000000002</v>
      </c>
      <c r="P8" s="15">
        <v>462802.89500000002</v>
      </c>
      <c r="Q8" s="3">
        <v>462802.89500000002</v>
      </c>
      <c r="R8" s="3">
        <v>0</v>
      </c>
      <c r="S8" s="14">
        <v>40089.24</v>
      </c>
      <c r="T8" s="3">
        <v>40000</v>
      </c>
      <c r="U8" s="3">
        <v>39.47</v>
      </c>
      <c r="V8" s="3">
        <v>0</v>
      </c>
      <c r="W8" s="3">
        <v>0</v>
      </c>
      <c r="X8" s="3">
        <v>0</v>
      </c>
      <c r="Y8" s="15">
        <v>128.71</v>
      </c>
      <c r="Z8" s="14">
        <v>0</v>
      </c>
      <c r="AA8" s="3">
        <v>128.71</v>
      </c>
      <c r="AB8" s="3">
        <v>462802.89500000002</v>
      </c>
      <c r="AC8" s="3">
        <v>0</v>
      </c>
      <c r="AD8" s="3">
        <v>0</v>
      </c>
      <c r="AE8" s="3">
        <v>462931.60499999998</v>
      </c>
      <c r="AF8" s="14">
        <v>0</v>
      </c>
      <c r="AG8" s="3">
        <v>0</v>
      </c>
      <c r="AH8" s="3">
        <v>0</v>
      </c>
      <c r="AI8" s="15">
        <v>0</v>
      </c>
      <c r="AJ8" s="13">
        <v>462931.60499999998</v>
      </c>
    </row>
    <row r="9" spans="1:36" x14ac:dyDescent="0.2">
      <c r="A9">
        <v>5</v>
      </c>
      <c r="B9" t="s">
        <v>87</v>
      </c>
      <c r="C9" s="13">
        <v>25790.042000000001</v>
      </c>
      <c r="D9" s="25">
        <f t="shared" si="0"/>
        <v>2.1425569251080378E-3</v>
      </c>
      <c r="E9" s="14">
        <v>11943841.972999999</v>
      </c>
      <c r="F9" s="3">
        <v>0</v>
      </c>
      <c r="G9" s="3">
        <v>93197.369000000006</v>
      </c>
      <c r="H9" s="3">
        <v>0</v>
      </c>
      <c r="I9" s="15">
        <v>12037039.342</v>
      </c>
      <c r="J9" s="14">
        <v>11834272.068</v>
      </c>
      <c r="K9" s="3">
        <v>0</v>
      </c>
      <c r="L9" s="3">
        <v>0</v>
      </c>
      <c r="M9" s="3">
        <v>0</v>
      </c>
      <c r="N9" s="15">
        <v>11834272.068</v>
      </c>
      <c r="O9" s="14">
        <v>109569.905</v>
      </c>
      <c r="P9" s="15">
        <v>202767.274</v>
      </c>
      <c r="Q9" s="3">
        <v>202767.274</v>
      </c>
      <c r="R9" s="3">
        <v>0</v>
      </c>
      <c r="S9" s="14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15">
        <v>0</v>
      </c>
      <c r="Z9" s="14">
        <v>0</v>
      </c>
      <c r="AA9" s="3">
        <v>0</v>
      </c>
      <c r="AB9" s="3">
        <v>202767.274</v>
      </c>
      <c r="AC9" s="3">
        <v>0</v>
      </c>
      <c r="AD9" s="3">
        <v>0</v>
      </c>
      <c r="AE9" s="3">
        <v>202767.274</v>
      </c>
      <c r="AF9" s="14">
        <v>0</v>
      </c>
      <c r="AG9" s="3">
        <v>0</v>
      </c>
      <c r="AH9" s="3">
        <v>0</v>
      </c>
      <c r="AI9" s="15">
        <v>0</v>
      </c>
      <c r="AJ9" s="13">
        <v>202767.274</v>
      </c>
    </row>
    <row r="10" spans="1:36" x14ac:dyDescent="0.2">
      <c r="A10">
        <v>6</v>
      </c>
      <c r="B10" t="s">
        <v>88</v>
      </c>
      <c r="C10" s="13">
        <v>0</v>
      </c>
      <c r="D10" s="25">
        <f t="shared" si="0"/>
        <v>0</v>
      </c>
      <c r="E10" s="14">
        <v>6221821.7719999999</v>
      </c>
      <c r="F10" s="3">
        <v>0</v>
      </c>
      <c r="G10" s="3">
        <v>171230.94899999999</v>
      </c>
      <c r="H10" s="3">
        <v>0</v>
      </c>
      <c r="I10" s="15">
        <v>6393052.7209999999</v>
      </c>
      <c r="J10" s="14">
        <v>6242078.3990000002</v>
      </c>
      <c r="K10" s="3">
        <v>0</v>
      </c>
      <c r="L10" s="3">
        <v>0</v>
      </c>
      <c r="M10" s="3">
        <v>4000</v>
      </c>
      <c r="N10" s="15">
        <v>6246078.3990000002</v>
      </c>
      <c r="O10" s="14">
        <v>-20256.627</v>
      </c>
      <c r="P10" s="15">
        <v>146974.32199999999</v>
      </c>
      <c r="Q10" s="3">
        <v>146974.32199999999</v>
      </c>
      <c r="R10" s="3">
        <v>0</v>
      </c>
      <c r="S10" s="14">
        <v>43171.283000000003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15">
        <v>43171.283000000003</v>
      </c>
      <c r="Z10" s="14">
        <v>0</v>
      </c>
      <c r="AA10" s="3">
        <v>43171.283000000003</v>
      </c>
      <c r="AB10" s="3">
        <v>146974.32199999999</v>
      </c>
      <c r="AC10" s="3">
        <v>0</v>
      </c>
      <c r="AD10" s="3">
        <v>0</v>
      </c>
      <c r="AE10" s="3">
        <v>190145.60500000001</v>
      </c>
      <c r="AF10" s="14">
        <v>0</v>
      </c>
      <c r="AG10" s="3">
        <v>0</v>
      </c>
      <c r="AH10" s="3">
        <v>0</v>
      </c>
      <c r="AI10" s="15">
        <v>0</v>
      </c>
      <c r="AJ10" s="13">
        <v>190145.60500000001</v>
      </c>
    </row>
    <row r="11" spans="1:36" x14ac:dyDescent="0.2">
      <c r="A11">
        <v>7</v>
      </c>
      <c r="B11" t="s">
        <v>89</v>
      </c>
      <c r="C11" s="13">
        <v>1241</v>
      </c>
      <c r="D11" s="25">
        <f t="shared" si="0"/>
        <v>2.7462856440192441E-4</v>
      </c>
      <c r="E11" s="14">
        <v>4024500.4759999998</v>
      </c>
      <c r="F11" s="3">
        <v>300000</v>
      </c>
      <c r="G11" s="3">
        <v>194330.26800000001</v>
      </c>
      <c r="H11" s="3">
        <v>0</v>
      </c>
      <c r="I11" s="15">
        <v>4518830.7439999999</v>
      </c>
      <c r="J11" s="14">
        <v>4165887.1</v>
      </c>
      <c r="K11" s="3">
        <v>1000</v>
      </c>
      <c r="L11" s="3">
        <v>0</v>
      </c>
      <c r="M11" s="3">
        <v>0</v>
      </c>
      <c r="N11" s="15">
        <v>4166887.1</v>
      </c>
      <c r="O11" s="14">
        <v>-141386.62400000001</v>
      </c>
      <c r="P11" s="15">
        <v>351943.64399999997</v>
      </c>
      <c r="Q11" s="3">
        <v>351943.64399999997</v>
      </c>
      <c r="R11" s="3">
        <v>0</v>
      </c>
      <c r="S11" s="14">
        <v>613200</v>
      </c>
      <c r="T11" s="3">
        <v>300000</v>
      </c>
      <c r="U11" s="3">
        <v>1000</v>
      </c>
      <c r="V11" s="3">
        <v>0</v>
      </c>
      <c r="W11" s="3">
        <v>0</v>
      </c>
      <c r="X11" s="3">
        <v>0</v>
      </c>
      <c r="Y11" s="15">
        <v>314200</v>
      </c>
      <c r="Z11" s="14">
        <v>0</v>
      </c>
      <c r="AA11" s="3">
        <v>314200</v>
      </c>
      <c r="AB11" s="3">
        <v>351943.64399999997</v>
      </c>
      <c r="AC11" s="3">
        <v>0</v>
      </c>
      <c r="AD11" s="3">
        <v>0</v>
      </c>
      <c r="AE11" s="3">
        <v>666143.64399999997</v>
      </c>
      <c r="AF11" s="14">
        <v>0</v>
      </c>
      <c r="AG11" s="3">
        <v>0</v>
      </c>
      <c r="AH11" s="3">
        <v>0</v>
      </c>
      <c r="AI11" s="15">
        <v>0</v>
      </c>
      <c r="AJ11" s="13">
        <v>666143.64399999997</v>
      </c>
    </row>
    <row r="12" spans="1:36" s="16" customFormat="1" x14ac:dyDescent="0.2">
      <c r="A12" s="16">
        <v>8</v>
      </c>
      <c r="B12" s="16" t="s">
        <v>90</v>
      </c>
      <c r="C12" s="17">
        <v>0</v>
      </c>
      <c r="D12" s="26">
        <f t="shared" si="0"/>
        <v>0</v>
      </c>
      <c r="E12" s="18">
        <v>3568031.4029999999</v>
      </c>
      <c r="F12" s="19">
        <v>0</v>
      </c>
      <c r="G12" s="19">
        <v>0</v>
      </c>
      <c r="H12" s="19">
        <v>0</v>
      </c>
      <c r="I12" s="20">
        <v>3568031.4029999999</v>
      </c>
      <c r="J12" s="18">
        <v>3581424.906</v>
      </c>
      <c r="K12" s="19">
        <v>32.573</v>
      </c>
      <c r="L12" s="19">
        <v>150712.783</v>
      </c>
      <c r="M12" s="19">
        <v>440.54700000000003</v>
      </c>
      <c r="N12" s="20">
        <v>3732610.8089999999</v>
      </c>
      <c r="O12" s="18">
        <v>-13393.503000000001</v>
      </c>
      <c r="P12" s="20">
        <v>-164579.40599999999</v>
      </c>
      <c r="Q12" s="19">
        <v>0</v>
      </c>
      <c r="R12" s="19">
        <v>0</v>
      </c>
      <c r="S12" s="18">
        <v>100250.66499999999</v>
      </c>
      <c r="T12" s="19">
        <v>0</v>
      </c>
      <c r="U12" s="19">
        <v>32.573</v>
      </c>
      <c r="V12" s="19">
        <v>0</v>
      </c>
      <c r="W12" s="19">
        <v>0</v>
      </c>
      <c r="X12" s="19">
        <v>0</v>
      </c>
      <c r="Y12" s="20">
        <v>100283.238</v>
      </c>
      <c r="Z12" s="18">
        <v>0</v>
      </c>
      <c r="AA12" s="19">
        <v>100283.238</v>
      </c>
      <c r="AB12" s="19">
        <v>0</v>
      </c>
      <c r="AC12" s="19">
        <v>0</v>
      </c>
      <c r="AD12" s="19">
        <v>0</v>
      </c>
      <c r="AE12" s="19">
        <v>100283.238</v>
      </c>
      <c r="AF12" s="18">
        <v>164579.40599999999</v>
      </c>
      <c r="AG12" s="19">
        <v>0</v>
      </c>
      <c r="AH12" s="19">
        <v>0</v>
      </c>
      <c r="AI12" s="20">
        <v>164579.40599999999</v>
      </c>
      <c r="AJ12" s="17">
        <v>-64296.167999999998</v>
      </c>
    </row>
    <row r="13" spans="1:36" x14ac:dyDescent="0.2">
      <c r="A13">
        <v>9</v>
      </c>
      <c r="B13" t="s">
        <v>91</v>
      </c>
      <c r="C13" s="13">
        <v>4945.4539999999997</v>
      </c>
      <c r="D13" s="25">
        <f t="shared" si="0"/>
        <v>5.0492949867248871E-4</v>
      </c>
      <c r="E13" s="14">
        <v>9794345.5730000008</v>
      </c>
      <c r="F13" s="3">
        <v>0</v>
      </c>
      <c r="G13" s="3">
        <v>0</v>
      </c>
      <c r="H13" s="3">
        <v>0</v>
      </c>
      <c r="I13" s="15">
        <v>9794345.5730000008</v>
      </c>
      <c r="J13" s="14">
        <v>9646231.7789999992</v>
      </c>
      <c r="K13" s="3">
        <v>0</v>
      </c>
      <c r="L13" s="3">
        <v>249473.11600000001</v>
      </c>
      <c r="M13" s="3">
        <v>0</v>
      </c>
      <c r="N13" s="15">
        <v>9895704.8949999996</v>
      </c>
      <c r="O13" s="14">
        <v>148113.79399999999</v>
      </c>
      <c r="P13" s="15">
        <v>-101359.322</v>
      </c>
      <c r="Q13" s="3">
        <v>0</v>
      </c>
      <c r="R13" s="3">
        <v>0</v>
      </c>
      <c r="S13" s="14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15">
        <v>0</v>
      </c>
      <c r="Z13" s="14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14">
        <v>101359.322</v>
      </c>
      <c r="AG13" s="3">
        <v>0</v>
      </c>
      <c r="AH13" s="3">
        <v>0</v>
      </c>
      <c r="AI13" s="15">
        <v>101359.322</v>
      </c>
      <c r="AJ13" s="13">
        <v>-101359.322</v>
      </c>
    </row>
    <row r="14" spans="1:36" x14ac:dyDescent="0.2">
      <c r="A14">
        <v>12</v>
      </c>
      <c r="B14" t="s">
        <v>92</v>
      </c>
      <c r="C14" s="13">
        <v>0</v>
      </c>
      <c r="D14" s="25">
        <f t="shared" si="0"/>
        <v>0</v>
      </c>
      <c r="E14" s="14">
        <v>373279.82</v>
      </c>
      <c r="F14" s="3">
        <v>21650</v>
      </c>
      <c r="G14" s="3">
        <v>7967.4840000000004</v>
      </c>
      <c r="H14" s="3">
        <v>0</v>
      </c>
      <c r="I14" s="15">
        <v>402897.304</v>
      </c>
      <c r="J14" s="14">
        <v>402198.891</v>
      </c>
      <c r="K14" s="3">
        <v>698.12099999999998</v>
      </c>
      <c r="L14" s="3">
        <v>0</v>
      </c>
      <c r="M14" s="3">
        <v>0</v>
      </c>
      <c r="N14" s="15">
        <v>402897.01199999999</v>
      </c>
      <c r="O14" s="14">
        <v>-28919.071</v>
      </c>
      <c r="P14" s="15">
        <v>0.29199999999999998</v>
      </c>
      <c r="Q14" s="3">
        <v>0.29199999999999998</v>
      </c>
      <c r="R14" s="3">
        <v>0</v>
      </c>
      <c r="S14" s="14">
        <v>179445.33</v>
      </c>
      <c r="T14" s="3">
        <v>21650</v>
      </c>
      <c r="U14" s="3">
        <v>698.12099999999998</v>
      </c>
      <c r="V14" s="3">
        <v>0</v>
      </c>
      <c r="W14" s="3">
        <v>0</v>
      </c>
      <c r="X14" s="3">
        <v>0</v>
      </c>
      <c r="Y14" s="15">
        <v>158493.451</v>
      </c>
      <c r="Z14" s="14">
        <v>0</v>
      </c>
      <c r="AA14" s="3">
        <v>158493.451</v>
      </c>
      <c r="AB14" s="3">
        <v>0.29199999999999998</v>
      </c>
      <c r="AC14" s="3">
        <v>0</v>
      </c>
      <c r="AD14" s="3">
        <v>0</v>
      </c>
      <c r="AE14" s="3">
        <v>158493.74299999999</v>
      </c>
      <c r="AF14" s="14">
        <v>0</v>
      </c>
      <c r="AG14" s="3">
        <v>0</v>
      </c>
      <c r="AH14" s="3">
        <v>0</v>
      </c>
      <c r="AI14" s="15">
        <v>0</v>
      </c>
      <c r="AJ14" s="13">
        <v>158493.74299999999</v>
      </c>
    </row>
    <row r="15" spans="1:36" x14ac:dyDescent="0.2">
      <c r="A15">
        <v>13</v>
      </c>
      <c r="B15" t="s">
        <v>93</v>
      </c>
      <c r="C15" s="13">
        <v>0</v>
      </c>
      <c r="D15" s="25">
        <f t="shared" si="0"/>
        <v>0</v>
      </c>
      <c r="E15" s="14">
        <v>2251341.2280000001</v>
      </c>
      <c r="F15" s="3">
        <v>0</v>
      </c>
      <c r="G15" s="3">
        <v>40405.597000000002</v>
      </c>
      <c r="H15" s="3">
        <v>0</v>
      </c>
      <c r="I15" s="15">
        <v>2291746.8250000002</v>
      </c>
      <c r="J15" s="14">
        <v>2237159.0070000002</v>
      </c>
      <c r="K15" s="3">
        <v>0</v>
      </c>
      <c r="L15" s="3">
        <v>0</v>
      </c>
      <c r="M15" s="3">
        <v>0</v>
      </c>
      <c r="N15" s="15">
        <v>2237159.0070000002</v>
      </c>
      <c r="O15" s="14">
        <v>14182.221</v>
      </c>
      <c r="P15" s="15">
        <v>54587.817999999999</v>
      </c>
      <c r="Q15" s="3">
        <v>54587.817999999999</v>
      </c>
      <c r="R15" s="3">
        <v>0</v>
      </c>
      <c r="S15" s="14">
        <v>2.9000000000000001E-2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15">
        <v>2.9000000000000001E-2</v>
      </c>
      <c r="Z15" s="14">
        <v>0</v>
      </c>
      <c r="AA15" s="3">
        <v>2.9000000000000001E-2</v>
      </c>
      <c r="AB15" s="3">
        <v>54587.817999999999</v>
      </c>
      <c r="AC15" s="3">
        <v>0</v>
      </c>
      <c r="AD15" s="3">
        <v>0</v>
      </c>
      <c r="AE15" s="3">
        <v>54587.847000000002</v>
      </c>
      <c r="AF15" s="14">
        <v>0</v>
      </c>
      <c r="AG15" s="3">
        <v>0</v>
      </c>
      <c r="AH15" s="3">
        <v>0</v>
      </c>
      <c r="AI15" s="15">
        <v>0</v>
      </c>
      <c r="AJ15" s="13">
        <v>54587.847000000002</v>
      </c>
    </row>
    <row r="16" spans="1:36" x14ac:dyDescent="0.2">
      <c r="A16">
        <v>14</v>
      </c>
      <c r="B16" t="s">
        <v>94</v>
      </c>
      <c r="C16" s="13">
        <v>0</v>
      </c>
      <c r="D16" s="25">
        <f t="shared" si="0"/>
        <v>0</v>
      </c>
      <c r="E16" s="14">
        <v>2301201.2990000001</v>
      </c>
      <c r="F16" s="3">
        <v>0</v>
      </c>
      <c r="G16" s="3">
        <v>0</v>
      </c>
      <c r="H16" s="3">
        <v>0</v>
      </c>
      <c r="I16" s="15">
        <v>2301201.2990000001</v>
      </c>
      <c r="J16" s="14">
        <v>2217319.1919999998</v>
      </c>
      <c r="K16" s="3">
        <v>253.16300000000001</v>
      </c>
      <c r="L16" s="3">
        <v>40175.116999999998</v>
      </c>
      <c r="M16" s="3">
        <v>0</v>
      </c>
      <c r="N16" s="15">
        <v>2257747.4720000001</v>
      </c>
      <c r="O16" s="14">
        <v>83882.107000000004</v>
      </c>
      <c r="P16" s="15">
        <v>43453.826999999997</v>
      </c>
      <c r="Q16" s="3">
        <v>43453.826999999997</v>
      </c>
      <c r="R16" s="3">
        <v>0</v>
      </c>
      <c r="S16" s="14">
        <v>55859.567999999999</v>
      </c>
      <c r="T16" s="3">
        <v>0</v>
      </c>
      <c r="U16" s="3">
        <v>253.16300000000001</v>
      </c>
      <c r="V16" s="3">
        <v>0</v>
      </c>
      <c r="W16" s="3">
        <v>0</v>
      </c>
      <c r="X16" s="3">
        <v>0</v>
      </c>
      <c r="Y16" s="15">
        <v>56112.731</v>
      </c>
      <c r="Z16" s="14">
        <v>0</v>
      </c>
      <c r="AA16" s="3">
        <v>56112.731</v>
      </c>
      <c r="AB16" s="3">
        <v>43453.826999999997</v>
      </c>
      <c r="AC16" s="3">
        <v>0</v>
      </c>
      <c r="AD16" s="3">
        <v>0</v>
      </c>
      <c r="AE16" s="3">
        <v>99566.558000000005</v>
      </c>
      <c r="AF16" s="14">
        <v>0</v>
      </c>
      <c r="AG16" s="3">
        <v>0</v>
      </c>
      <c r="AH16" s="3">
        <v>0</v>
      </c>
      <c r="AI16" s="15">
        <v>0</v>
      </c>
      <c r="AJ16" s="13">
        <v>99566.558000000005</v>
      </c>
    </row>
    <row r="17" spans="1:36" s="16" customFormat="1" x14ac:dyDescent="0.2">
      <c r="A17" s="16">
        <v>15</v>
      </c>
      <c r="B17" s="16" t="s">
        <v>95</v>
      </c>
      <c r="C17" s="17">
        <v>21478.008000000002</v>
      </c>
      <c r="D17" s="26">
        <f t="shared" si="0"/>
        <v>7.5161879531540415E-3</v>
      </c>
      <c r="E17" s="18">
        <v>2832766.6460000002</v>
      </c>
      <c r="F17" s="19">
        <v>24800</v>
      </c>
      <c r="G17" s="19">
        <v>0</v>
      </c>
      <c r="H17" s="19">
        <v>0</v>
      </c>
      <c r="I17" s="20">
        <v>2857566.6460000002</v>
      </c>
      <c r="J17" s="18">
        <v>2790388.78</v>
      </c>
      <c r="K17" s="19">
        <v>0.92</v>
      </c>
      <c r="L17" s="19">
        <v>565704.304</v>
      </c>
      <c r="M17" s="19">
        <v>0</v>
      </c>
      <c r="N17" s="20">
        <v>3356094.0040000002</v>
      </c>
      <c r="O17" s="18">
        <v>42377.866000000002</v>
      </c>
      <c r="P17" s="20">
        <v>-498527.35800000001</v>
      </c>
      <c r="Q17" s="19">
        <v>0</v>
      </c>
      <c r="R17" s="19">
        <v>0</v>
      </c>
      <c r="S17" s="18">
        <v>24868.267</v>
      </c>
      <c r="T17" s="19">
        <v>24800</v>
      </c>
      <c r="U17" s="19">
        <v>0.92</v>
      </c>
      <c r="V17" s="19">
        <v>0</v>
      </c>
      <c r="W17" s="19">
        <v>0</v>
      </c>
      <c r="X17" s="19">
        <v>0</v>
      </c>
      <c r="Y17" s="20">
        <v>69.186999999999998</v>
      </c>
      <c r="Z17" s="18">
        <v>0</v>
      </c>
      <c r="AA17" s="19">
        <v>69.186999999999998</v>
      </c>
      <c r="AB17" s="19">
        <v>0</v>
      </c>
      <c r="AC17" s="19">
        <v>0</v>
      </c>
      <c r="AD17" s="19">
        <v>0</v>
      </c>
      <c r="AE17" s="19">
        <v>69.186999999999998</v>
      </c>
      <c r="AF17" s="18">
        <v>498527.35800000001</v>
      </c>
      <c r="AG17" s="19">
        <v>0</v>
      </c>
      <c r="AH17" s="19">
        <v>0</v>
      </c>
      <c r="AI17" s="20">
        <v>498527.35800000001</v>
      </c>
      <c r="AJ17" s="17">
        <v>-498458.17099999997</v>
      </c>
    </row>
    <row r="18" spans="1:36" s="16" customFormat="1" x14ac:dyDescent="0.2">
      <c r="A18" s="16">
        <v>16</v>
      </c>
      <c r="B18" s="16" t="s">
        <v>96</v>
      </c>
      <c r="C18" s="17">
        <v>0</v>
      </c>
      <c r="D18" s="26">
        <f t="shared" si="0"/>
        <v>0</v>
      </c>
      <c r="E18" s="18">
        <v>766616.14800000004</v>
      </c>
      <c r="F18" s="19">
        <v>10212.191000000001</v>
      </c>
      <c r="G18" s="19">
        <v>0</v>
      </c>
      <c r="H18" s="19">
        <v>0</v>
      </c>
      <c r="I18" s="20">
        <v>776828.33900000004</v>
      </c>
      <c r="J18" s="18">
        <v>813596.56400000001</v>
      </c>
      <c r="K18" s="19">
        <v>0</v>
      </c>
      <c r="L18" s="19">
        <v>14816.901</v>
      </c>
      <c r="M18" s="19">
        <v>0</v>
      </c>
      <c r="N18" s="20">
        <v>828413.46499999997</v>
      </c>
      <c r="O18" s="18">
        <v>-46980.415999999997</v>
      </c>
      <c r="P18" s="20">
        <v>-51585.125999999997</v>
      </c>
      <c r="Q18" s="19">
        <v>0</v>
      </c>
      <c r="R18" s="19">
        <v>0</v>
      </c>
      <c r="S18" s="18">
        <v>10211.128000000001</v>
      </c>
      <c r="T18" s="19">
        <v>10212.191000000001</v>
      </c>
      <c r="U18" s="19">
        <v>0</v>
      </c>
      <c r="V18" s="19">
        <v>0</v>
      </c>
      <c r="W18" s="19">
        <v>1.0629999999999999</v>
      </c>
      <c r="X18" s="19">
        <v>0</v>
      </c>
      <c r="Y18" s="20">
        <v>0</v>
      </c>
      <c r="Z18" s="18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8">
        <v>51585.125999999997</v>
      </c>
      <c r="AG18" s="19">
        <v>0</v>
      </c>
      <c r="AH18" s="19">
        <v>0</v>
      </c>
      <c r="AI18" s="20">
        <v>51585.125999999997</v>
      </c>
      <c r="AJ18" s="17">
        <v>-51585.125999999997</v>
      </c>
    </row>
    <row r="19" spans="1:36" x14ac:dyDescent="0.2">
      <c r="A19">
        <v>17</v>
      </c>
      <c r="B19" t="s">
        <v>97</v>
      </c>
      <c r="C19" s="13">
        <v>0</v>
      </c>
      <c r="D19" s="25">
        <f t="shared" si="0"/>
        <v>0</v>
      </c>
      <c r="E19" s="14">
        <v>951553.16700000002</v>
      </c>
      <c r="F19" s="3">
        <v>0</v>
      </c>
      <c r="G19" s="3">
        <v>36666.235000000001</v>
      </c>
      <c r="H19" s="3">
        <v>0</v>
      </c>
      <c r="I19" s="15">
        <v>988219.402</v>
      </c>
      <c r="J19" s="14">
        <v>902014.86899999995</v>
      </c>
      <c r="K19" s="3">
        <v>500.26100000000002</v>
      </c>
      <c r="L19" s="3">
        <v>0</v>
      </c>
      <c r="M19" s="3">
        <v>0</v>
      </c>
      <c r="N19" s="15">
        <v>902515.13</v>
      </c>
      <c r="O19" s="14">
        <v>49538.298000000003</v>
      </c>
      <c r="P19" s="15">
        <v>85704.271999999997</v>
      </c>
      <c r="Q19" s="3">
        <v>85704.271999999997</v>
      </c>
      <c r="R19" s="3">
        <v>0</v>
      </c>
      <c r="S19" s="14">
        <v>83262.789999999994</v>
      </c>
      <c r="T19" s="3">
        <v>0</v>
      </c>
      <c r="U19" s="3">
        <v>500.26100000000002</v>
      </c>
      <c r="V19" s="3">
        <v>0</v>
      </c>
      <c r="W19" s="3">
        <v>0</v>
      </c>
      <c r="X19" s="3">
        <v>0</v>
      </c>
      <c r="Y19" s="15">
        <v>83763.051000000007</v>
      </c>
      <c r="Z19" s="14">
        <v>0</v>
      </c>
      <c r="AA19" s="3">
        <v>83763.051000000007</v>
      </c>
      <c r="AB19" s="3">
        <v>85704.271999999997</v>
      </c>
      <c r="AC19" s="3">
        <v>0</v>
      </c>
      <c r="AD19" s="3">
        <v>0</v>
      </c>
      <c r="AE19" s="3">
        <v>169467.323</v>
      </c>
      <c r="AF19" s="14">
        <v>0</v>
      </c>
      <c r="AG19" s="3">
        <v>0</v>
      </c>
      <c r="AH19" s="3">
        <v>0</v>
      </c>
      <c r="AI19" s="15">
        <v>0</v>
      </c>
      <c r="AJ19" s="13">
        <v>169467.323</v>
      </c>
    </row>
    <row r="20" spans="1:36" x14ac:dyDescent="0.2">
      <c r="A20">
        <v>18</v>
      </c>
      <c r="B20" t="s">
        <v>98</v>
      </c>
      <c r="C20" s="13">
        <v>1300</v>
      </c>
      <c r="D20" s="25">
        <f t="shared" si="0"/>
        <v>1.559263985610517E-3</v>
      </c>
      <c r="E20" s="14">
        <v>800295.11199999996</v>
      </c>
      <c r="F20" s="3">
        <v>3000</v>
      </c>
      <c r="G20" s="3">
        <v>30431.577000000001</v>
      </c>
      <c r="H20" s="3">
        <v>0</v>
      </c>
      <c r="I20" s="15">
        <v>833726.68900000001</v>
      </c>
      <c r="J20" s="14">
        <v>833571.196</v>
      </c>
      <c r="K20" s="3">
        <v>0</v>
      </c>
      <c r="L20" s="3">
        <v>0</v>
      </c>
      <c r="M20" s="3">
        <v>0</v>
      </c>
      <c r="N20" s="15">
        <v>833571.196</v>
      </c>
      <c r="O20" s="14">
        <v>-33276.084000000003</v>
      </c>
      <c r="P20" s="15">
        <v>155.49299999999999</v>
      </c>
      <c r="Q20" s="3">
        <v>155.49299999999999</v>
      </c>
      <c r="R20" s="3">
        <v>0</v>
      </c>
      <c r="S20" s="14">
        <v>25067.458999999999</v>
      </c>
      <c r="T20" s="3">
        <v>3000</v>
      </c>
      <c r="U20" s="3">
        <v>0</v>
      </c>
      <c r="V20" s="3">
        <v>0</v>
      </c>
      <c r="W20" s="3">
        <v>0</v>
      </c>
      <c r="X20" s="3">
        <v>0</v>
      </c>
      <c r="Y20" s="15">
        <v>22067.458999999999</v>
      </c>
      <c r="Z20" s="14">
        <v>0</v>
      </c>
      <c r="AA20" s="3">
        <v>22067.458999999999</v>
      </c>
      <c r="AB20" s="3">
        <v>155.49299999999999</v>
      </c>
      <c r="AC20" s="3">
        <v>0</v>
      </c>
      <c r="AD20" s="3">
        <v>0</v>
      </c>
      <c r="AE20" s="3">
        <v>22222.952000000001</v>
      </c>
      <c r="AF20" s="14">
        <v>0</v>
      </c>
      <c r="AG20" s="3">
        <v>0</v>
      </c>
      <c r="AH20" s="3">
        <v>0</v>
      </c>
      <c r="AI20" s="15">
        <v>0</v>
      </c>
      <c r="AJ20" s="13">
        <v>22222.952000000001</v>
      </c>
    </row>
    <row r="21" spans="1:36" x14ac:dyDescent="0.2">
      <c r="A21">
        <v>19</v>
      </c>
      <c r="B21" t="s">
        <v>99</v>
      </c>
      <c r="C21" s="13">
        <v>0</v>
      </c>
      <c r="D21" s="25">
        <f t="shared" si="0"/>
        <v>0</v>
      </c>
      <c r="E21" s="14">
        <v>3140471.2540000002</v>
      </c>
      <c r="F21" s="3">
        <v>0</v>
      </c>
      <c r="G21" s="3">
        <v>90156.356</v>
      </c>
      <c r="H21" s="3">
        <v>0</v>
      </c>
      <c r="I21" s="15">
        <v>3230627.61</v>
      </c>
      <c r="J21" s="14">
        <v>3029479.3640000001</v>
      </c>
      <c r="K21" s="3">
        <v>2.7E-2</v>
      </c>
      <c r="L21" s="3">
        <v>0</v>
      </c>
      <c r="M21" s="3">
        <v>0</v>
      </c>
      <c r="N21" s="15">
        <v>3029479.3909999998</v>
      </c>
      <c r="O21" s="14">
        <v>110991.89</v>
      </c>
      <c r="P21" s="15">
        <v>201148.21900000001</v>
      </c>
      <c r="Q21" s="3">
        <v>201148.21900000001</v>
      </c>
      <c r="R21" s="3">
        <v>0</v>
      </c>
      <c r="S21" s="14">
        <v>70.003</v>
      </c>
      <c r="T21" s="3">
        <v>0</v>
      </c>
      <c r="U21" s="3">
        <v>2.7E-2</v>
      </c>
      <c r="V21" s="3">
        <v>0</v>
      </c>
      <c r="W21" s="3">
        <v>0</v>
      </c>
      <c r="X21" s="3">
        <v>0</v>
      </c>
      <c r="Y21" s="15">
        <v>70.03</v>
      </c>
      <c r="Z21" s="14">
        <v>0</v>
      </c>
      <c r="AA21" s="3">
        <v>70.03</v>
      </c>
      <c r="AB21" s="3">
        <v>201148.21900000001</v>
      </c>
      <c r="AC21" s="3">
        <v>0</v>
      </c>
      <c r="AD21" s="3">
        <v>0</v>
      </c>
      <c r="AE21" s="3">
        <v>201218.24900000001</v>
      </c>
      <c r="AF21" s="14">
        <v>0</v>
      </c>
      <c r="AG21" s="3">
        <v>0</v>
      </c>
      <c r="AH21" s="3">
        <v>0</v>
      </c>
      <c r="AI21" s="15">
        <v>0</v>
      </c>
      <c r="AJ21" s="13">
        <v>201218.24900000001</v>
      </c>
    </row>
    <row r="22" spans="1:36" x14ac:dyDescent="0.2">
      <c r="A22">
        <v>24</v>
      </c>
      <c r="B22" t="s">
        <v>100</v>
      </c>
      <c r="C22" s="13">
        <v>0</v>
      </c>
      <c r="D22" s="25">
        <f t="shared" si="0"/>
        <v>0</v>
      </c>
      <c r="E22" s="14">
        <v>262982.16100000002</v>
      </c>
      <c r="F22" s="3">
        <v>9000</v>
      </c>
      <c r="G22" s="3">
        <v>3305.1640000000002</v>
      </c>
      <c r="H22" s="3">
        <v>0</v>
      </c>
      <c r="I22" s="15">
        <v>275287.32500000001</v>
      </c>
      <c r="J22" s="14">
        <v>272300.75199999998</v>
      </c>
      <c r="K22" s="3">
        <v>8.5510000000000002</v>
      </c>
      <c r="L22" s="3">
        <v>0</v>
      </c>
      <c r="M22" s="3">
        <v>0</v>
      </c>
      <c r="N22" s="15">
        <v>272309.30300000001</v>
      </c>
      <c r="O22" s="14">
        <v>-9318.5910000000003</v>
      </c>
      <c r="P22" s="15">
        <v>2978.0219999999999</v>
      </c>
      <c r="Q22" s="3">
        <v>2978.0219999999999</v>
      </c>
      <c r="R22" s="3">
        <v>0</v>
      </c>
      <c r="S22" s="14">
        <v>56155.940999999999</v>
      </c>
      <c r="T22" s="3">
        <v>9000</v>
      </c>
      <c r="U22" s="3">
        <v>8.5510000000000002</v>
      </c>
      <c r="V22" s="3">
        <v>0</v>
      </c>
      <c r="W22" s="3">
        <v>0</v>
      </c>
      <c r="X22" s="3">
        <v>0</v>
      </c>
      <c r="Y22" s="15">
        <v>47164.491999999998</v>
      </c>
      <c r="Z22" s="14">
        <v>0</v>
      </c>
      <c r="AA22" s="3">
        <v>47164.491999999998</v>
      </c>
      <c r="AB22" s="3">
        <v>2978.0219999999999</v>
      </c>
      <c r="AC22" s="3">
        <v>0</v>
      </c>
      <c r="AD22" s="3">
        <v>0</v>
      </c>
      <c r="AE22" s="3">
        <v>50142.514000000003</v>
      </c>
      <c r="AF22" s="14">
        <v>0</v>
      </c>
      <c r="AG22" s="3">
        <v>0</v>
      </c>
      <c r="AH22" s="3">
        <v>0</v>
      </c>
      <c r="AI22" s="15">
        <v>0</v>
      </c>
      <c r="AJ22" s="13">
        <v>50142.514000000003</v>
      </c>
    </row>
    <row r="23" spans="1:36" x14ac:dyDescent="0.2">
      <c r="A23">
        <v>25</v>
      </c>
      <c r="B23" t="s">
        <v>101</v>
      </c>
      <c r="C23" s="13">
        <v>0</v>
      </c>
      <c r="D23" s="25">
        <f t="shared" si="0"/>
        <v>0</v>
      </c>
      <c r="E23" s="14">
        <v>275486.408</v>
      </c>
      <c r="F23" s="3">
        <v>0</v>
      </c>
      <c r="G23" s="3">
        <v>14894.019</v>
      </c>
      <c r="H23" s="3">
        <v>0</v>
      </c>
      <c r="I23" s="15">
        <v>290380.42700000003</v>
      </c>
      <c r="J23" s="14">
        <v>281464.49099999998</v>
      </c>
      <c r="K23" s="3">
        <v>0</v>
      </c>
      <c r="L23" s="3">
        <v>0</v>
      </c>
      <c r="M23" s="3">
        <v>0</v>
      </c>
      <c r="N23" s="15">
        <v>281464.49099999998</v>
      </c>
      <c r="O23" s="14">
        <v>-5978.0829999999996</v>
      </c>
      <c r="P23" s="15">
        <v>8915.9359999999997</v>
      </c>
      <c r="Q23" s="3">
        <v>8915.9359999999997</v>
      </c>
      <c r="R23" s="3">
        <v>0</v>
      </c>
      <c r="S23" s="14">
        <v>133273.66800000001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15">
        <v>133273.66800000001</v>
      </c>
      <c r="Z23" s="14">
        <v>0</v>
      </c>
      <c r="AA23" s="3">
        <v>133273.66800000001</v>
      </c>
      <c r="AB23" s="3">
        <v>8915.9359999999997</v>
      </c>
      <c r="AC23" s="3">
        <v>0</v>
      </c>
      <c r="AD23" s="3">
        <v>0</v>
      </c>
      <c r="AE23" s="3">
        <v>142189.60399999999</v>
      </c>
      <c r="AF23" s="14">
        <v>0</v>
      </c>
      <c r="AG23" s="3">
        <v>0</v>
      </c>
      <c r="AH23" s="3">
        <v>0</v>
      </c>
      <c r="AI23" s="15">
        <v>0</v>
      </c>
      <c r="AJ23" s="13">
        <v>142189.60399999999</v>
      </c>
    </row>
    <row r="24" spans="1:36" x14ac:dyDescent="0.2">
      <c r="A24">
        <v>26</v>
      </c>
      <c r="B24" t="s">
        <v>102</v>
      </c>
      <c r="C24" s="13">
        <v>4338.2430000000004</v>
      </c>
      <c r="D24" s="25">
        <f t="shared" si="0"/>
        <v>5.4837245781364482E-3</v>
      </c>
      <c r="E24" s="14">
        <v>772147.59600000002</v>
      </c>
      <c r="F24" s="3">
        <v>0</v>
      </c>
      <c r="G24" s="3">
        <v>18964.893</v>
      </c>
      <c r="H24" s="3">
        <v>0</v>
      </c>
      <c r="I24" s="15">
        <v>791112.48899999994</v>
      </c>
      <c r="J24" s="14">
        <v>778266.81700000004</v>
      </c>
      <c r="K24" s="3">
        <v>54.470999999999997</v>
      </c>
      <c r="L24" s="3">
        <v>0</v>
      </c>
      <c r="M24" s="3">
        <v>0</v>
      </c>
      <c r="N24" s="15">
        <v>778321.28799999994</v>
      </c>
      <c r="O24" s="14">
        <v>-6119.2209999999995</v>
      </c>
      <c r="P24" s="15">
        <v>12791.200999999999</v>
      </c>
      <c r="Q24" s="3">
        <v>12791.200999999999</v>
      </c>
      <c r="R24" s="3">
        <v>0</v>
      </c>
      <c r="S24" s="14">
        <v>51545.356</v>
      </c>
      <c r="T24" s="3">
        <v>0</v>
      </c>
      <c r="U24" s="3">
        <v>54.470999999999997</v>
      </c>
      <c r="V24" s="3">
        <v>0</v>
      </c>
      <c r="W24" s="3">
        <v>0</v>
      </c>
      <c r="X24" s="3">
        <v>0</v>
      </c>
      <c r="Y24" s="15">
        <v>51599.826999999997</v>
      </c>
      <c r="Z24" s="14">
        <v>0</v>
      </c>
      <c r="AA24" s="3">
        <v>51599.826999999997</v>
      </c>
      <c r="AB24" s="3">
        <v>12791.200999999999</v>
      </c>
      <c r="AC24" s="3">
        <v>0</v>
      </c>
      <c r="AD24" s="3">
        <v>0</v>
      </c>
      <c r="AE24" s="3">
        <v>64391.027999999998</v>
      </c>
      <c r="AF24" s="14">
        <v>0</v>
      </c>
      <c r="AG24" s="3">
        <v>0</v>
      </c>
      <c r="AH24" s="3">
        <v>0</v>
      </c>
      <c r="AI24" s="15">
        <v>0</v>
      </c>
      <c r="AJ24" s="13">
        <v>64391.027999999998</v>
      </c>
    </row>
    <row r="25" spans="1:36" s="16" customFormat="1" x14ac:dyDescent="0.2">
      <c r="A25" s="16">
        <v>27</v>
      </c>
      <c r="B25" s="16" t="s">
        <v>103</v>
      </c>
      <c r="C25" s="17">
        <v>0</v>
      </c>
      <c r="D25" s="26">
        <f t="shared" si="0"/>
        <v>0</v>
      </c>
      <c r="E25" s="18">
        <v>694132.80900000001</v>
      </c>
      <c r="F25" s="19">
        <v>36260</v>
      </c>
      <c r="G25" s="19">
        <v>33148.9</v>
      </c>
      <c r="H25" s="19">
        <v>0</v>
      </c>
      <c r="I25" s="20">
        <v>763541.70900000003</v>
      </c>
      <c r="J25" s="18">
        <v>714353.44499999995</v>
      </c>
      <c r="K25" s="19">
        <v>258.78899999999999</v>
      </c>
      <c r="L25" s="19">
        <v>0</v>
      </c>
      <c r="M25" s="19">
        <v>0</v>
      </c>
      <c r="N25" s="20">
        <v>714612.23400000005</v>
      </c>
      <c r="O25" s="18">
        <v>-20220.635999999999</v>
      </c>
      <c r="P25" s="20">
        <v>48929.474999999999</v>
      </c>
      <c r="Q25" s="19">
        <v>48929.474999999999</v>
      </c>
      <c r="R25" s="19">
        <v>0</v>
      </c>
      <c r="S25" s="18">
        <v>43131.650999999998</v>
      </c>
      <c r="T25" s="19">
        <v>36260</v>
      </c>
      <c r="U25" s="19">
        <v>258.78899999999999</v>
      </c>
      <c r="V25" s="19">
        <v>0</v>
      </c>
      <c r="W25" s="19">
        <v>0</v>
      </c>
      <c r="X25" s="19">
        <v>0</v>
      </c>
      <c r="Y25" s="20">
        <v>7130.44</v>
      </c>
      <c r="Z25" s="18">
        <v>0</v>
      </c>
      <c r="AA25" s="19">
        <v>7130.44</v>
      </c>
      <c r="AB25" s="19">
        <v>48929.474999999999</v>
      </c>
      <c r="AC25" s="19">
        <v>0</v>
      </c>
      <c r="AD25" s="19">
        <v>0</v>
      </c>
      <c r="AE25" s="19">
        <v>56059.915000000001</v>
      </c>
      <c r="AF25" s="18">
        <v>0</v>
      </c>
      <c r="AG25" s="19">
        <v>0</v>
      </c>
      <c r="AH25" s="19">
        <v>0</v>
      </c>
      <c r="AI25" s="20">
        <v>0</v>
      </c>
      <c r="AJ25" s="17">
        <v>56059.915000000001</v>
      </c>
    </row>
    <row r="26" spans="1:36" x14ac:dyDescent="0.2">
      <c r="A26">
        <v>30</v>
      </c>
      <c r="B26" t="s">
        <v>104</v>
      </c>
      <c r="C26" s="13">
        <v>5072.9799999999996</v>
      </c>
      <c r="D26" s="25">
        <f t="shared" si="0"/>
        <v>8.5494482882676357E-4</v>
      </c>
      <c r="E26" s="14">
        <v>5933692.8289999999</v>
      </c>
      <c r="F26" s="3">
        <v>0</v>
      </c>
      <c r="G26" s="3">
        <v>0</v>
      </c>
      <c r="H26" s="3">
        <v>0</v>
      </c>
      <c r="I26" s="15">
        <v>5933692.8289999999</v>
      </c>
      <c r="J26" s="14">
        <v>5882949.1220000004</v>
      </c>
      <c r="K26" s="3">
        <v>0</v>
      </c>
      <c r="L26" s="3">
        <v>228309.549</v>
      </c>
      <c r="M26" s="3">
        <v>2837.1489999999999</v>
      </c>
      <c r="N26" s="15">
        <v>6114095.8200000003</v>
      </c>
      <c r="O26" s="14">
        <v>50743.707000000002</v>
      </c>
      <c r="P26" s="15">
        <v>-180402.99100000001</v>
      </c>
      <c r="Q26" s="3">
        <v>0</v>
      </c>
      <c r="R26" s="3">
        <v>0</v>
      </c>
      <c r="S26" s="14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15">
        <v>0</v>
      </c>
      <c r="Z26" s="14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14">
        <v>180402.99100000001</v>
      </c>
      <c r="AG26" s="3">
        <v>0</v>
      </c>
      <c r="AH26" s="3">
        <v>0</v>
      </c>
      <c r="AI26" s="15">
        <v>180402.99100000001</v>
      </c>
      <c r="AJ26" s="13">
        <v>-180402.99100000001</v>
      </c>
    </row>
    <row r="27" spans="1:36" x14ac:dyDescent="0.2">
      <c r="A27">
        <v>31</v>
      </c>
      <c r="B27" t="s">
        <v>105</v>
      </c>
      <c r="C27" s="13">
        <v>3103.1210000000001</v>
      </c>
      <c r="D27" s="25">
        <f t="shared" si="0"/>
        <v>1.3963688293293481E-3</v>
      </c>
      <c r="E27" s="14">
        <v>2222278.91</v>
      </c>
      <c r="F27" s="3">
        <v>0</v>
      </c>
      <c r="G27" s="3">
        <v>0</v>
      </c>
      <c r="H27" s="3">
        <v>0</v>
      </c>
      <c r="I27" s="15">
        <v>2222278.91</v>
      </c>
      <c r="J27" s="14">
        <v>2108244.7170000002</v>
      </c>
      <c r="K27" s="3">
        <v>0</v>
      </c>
      <c r="L27" s="3">
        <v>52582.737999999998</v>
      </c>
      <c r="M27" s="3">
        <v>0</v>
      </c>
      <c r="N27" s="15">
        <v>2160827.4550000001</v>
      </c>
      <c r="O27" s="14">
        <v>114034.193</v>
      </c>
      <c r="P27" s="15">
        <v>61451.455000000002</v>
      </c>
      <c r="Q27" s="3">
        <v>61451.455000000002</v>
      </c>
      <c r="R27" s="3">
        <v>0</v>
      </c>
      <c r="S27" s="14">
        <v>2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15">
        <v>2</v>
      </c>
      <c r="Z27" s="14">
        <v>0</v>
      </c>
      <c r="AA27" s="3">
        <v>2</v>
      </c>
      <c r="AB27" s="3">
        <v>61451.455000000002</v>
      </c>
      <c r="AC27" s="3">
        <v>0</v>
      </c>
      <c r="AD27" s="3">
        <v>0</v>
      </c>
      <c r="AE27" s="3">
        <v>61453.455000000002</v>
      </c>
      <c r="AF27" s="14">
        <v>0</v>
      </c>
      <c r="AG27" s="3">
        <v>0</v>
      </c>
      <c r="AH27" s="3">
        <v>0</v>
      </c>
      <c r="AI27" s="15">
        <v>0</v>
      </c>
      <c r="AJ27" s="13">
        <v>61453.455000000002</v>
      </c>
    </row>
    <row r="28" spans="1:36" x14ac:dyDescent="0.2">
      <c r="A28">
        <v>32</v>
      </c>
      <c r="B28" t="s">
        <v>106</v>
      </c>
      <c r="C28" s="13">
        <v>0</v>
      </c>
      <c r="D28" s="25">
        <f t="shared" si="0"/>
        <v>0</v>
      </c>
      <c r="E28" s="14">
        <v>2187101.9449999998</v>
      </c>
      <c r="F28" s="3">
        <v>0</v>
      </c>
      <c r="G28" s="3">
        <v>0</v>
      </c>
      <c r="H28" s="3">
        <v>0</v>
      </c>
      <c r="I28" s="15">
        <v>2187101.9449999998</v>
      </c>
      <c r="J28" s="14">
        <v>2115726.6409999998</v>
      </c>
      <c r="K28" s="3">
        <v>40000</v>
      </c>
      <c r="L28" s="3">
        <v>9030.6419999999998</v>
      </c>
      <c r="M28" s="3">
        <v>0</v>
      </c>
      <c r="N28" s="15">
        <v>2164757.2829999998</v>
      </c>
      <c r="O28" s="14">
        <v>71375.304000000004</v>
      </c>
      <c r="P28" s="15">
        <v>22344.662</v>
      </c>
      <c r="Q28" s="3">
        <v>22344.662</v>
      </c>
      <c r="R28" s="3">
        <v>0</v>
      </c>
      <c r="S28" s="14">
        <v>0</v>
      </c>
      <c r="T28" s="3">
        <v>0</v>
      </c>
      <c r="U28" s="3">
        <v>40000</v>
      </c>
      <c r="V28" s="3">
        <v>0</v>
      </c>
      <c r="W28" s="3">
        <v>0</v>
      </c>
      <c r="X28" s="3">
        <v>0</v>
      </c>
      <c r="Y28" s="15">
        <v>40000</v>
      </c>
      <c r="Z28" s="14">
        <v>0</v>
      </c>
      <c r="AA28" s="3">
        <v>40000</v>
      </c>
      <c r="AB28" s="3">
        <v>22344.662</v>
      </c>
      <c r="AC28" s="3">
        <v>0</v>
      </c>
      <c r="AD28" s="3">
        <v>0</v>
      </c>
      <c r="AE28" s="3">
        <v>62344.661999999997</v>
      </c>
      <c r="AF28" s="14">
        <v>0</v>
      </c>
      <c r="AG28" s="3">
        <v>0</v>
      </c>
      <c r="AH28" s="3">
        <v>0</v>
      </c>
      <c r="AI28" s="15">
        <v>0</v>
      </c>
      <c r="AJ28" s="13">
        <v>62344.661999999997</v>
      </c>
    </row>
    <row r="29" spans="1:36" s="16" customFormat="1" x14ac:dyDescent="0.2">
      <c r="A29" s="16">
        <v>33</v>
      </c>
      <c r="B29" s="16" t="s">
        <v>107</v>
      </c>
      <c r="C29" s="17">
        <v>14043.2</v>
      </c>
      <c r="D29" s="26">
        <f t="shared" si="0"/>
        <v>5.2242455759546518E-3</v>
      </c>
      <c r="E29" s="18">
        <v>2688081.9049999998</v>
      </c>
      <c r="F29" s="19">
        <v>0</v>
      </c>
      <c r="G29" s="19">
        <v>0</v>
      </c>
      <c r="H29" s="19">
        <v>0</v>
      </c>
      <c r="I29" s="20">
        <v>2688081.9049999998</v>
      </c>
      <c r="J29" s="18">
        <v>2760002.77</v>
      </c>
      <c r="K29" s="19">
        <v>0</v>
      </c>
      <c r="L29" s="19">
        <v>384861.09700000001</v>
      </c>
      <c r="M29" s="19">
        <v>0</v>
      </c>
      <c r="N29" s="20">
        <v>3144863.8670000001</v>
      </c>
      <c r="O29" s="18">
        <v>-71920.865000000005</v>
      </c>
      <c r="P29" s="20">
        <v>-456781.962</v>
      </c>
      <c r="Q29" s="19">
        <v>0</v>
      </c>
      <c r="R29" s="19">
        <v>0</v>
      </c>
      <c r="S29" s="18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20">
        <v>0</v>
      </c>
      <c r="Z29" s="18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8">
        <v>456781.962</v>
      </c>
      <c r="AG29" s="19">
        <v>0</v>
      </c>
      <c r="AH29" s="19">
        <v>0</v>
      </c>
      <c r="AI29" s="20">
        <v>456781.962</v>
      </c>
      <c r="AJ29" s="17">
        <v>-456781.962</v>
      </c>
    </row>
    <row r="30" spans="1:36" x14ac:dyDescent="0.2">
      <c r="A30">
        <v>34</v>
      </c>
      <c r="B30" t="s">
        <v>108</v>
      </c>
      <c r="C30" s="13">
        <v>0</v>
      </c>
      <c r="D30" s="25">
        <f t="shared" si="0"/>
        <v>0</v>
      </c>
      <c r="E30" s="14">
        <v>2036187.898</v>
      </c>
      <c r="F30" s="3">
        <v>0</v>
      </c>
      <c r="G30" s="3">
        <v>67840.122000000003</v>
      </c>
      <c r="H30" s="3">
        <v>0</v>
      </c>
      <c r="I30" s="15">
        <v>2104028.02</v>
      </c>
      <c r="J30" s="14">
        <v>1922401.095</v>
      </c>
      <c r="K30" s="3">
        <v>20.21</v>
      </c>
      <c r="L30" s="3">
        <v>0</v>
      </c>
      <c r="M30" s="3">
        <v>0</v>
      </c>
      <c r="N30" s="15">
        <v>1922421.3049999999</v>
      </c>
      <c r="O30" s="14">
        <v>113786.803</v>
      </c>
      <c r="P30" s="15">
        <v>181606.715</v>
      </c>
      <c r="Q30" s="3">
        <v>181606.715</v>
      </c>
      <c r="R30" s="3">
        <v>0</v>
      </c>
      <c r="S30" s="14">
        <v>10107.99</v>
      </c>
      <c r="T30" s="3">
        <v>0</v>
      </c>
      <c r="U30" s="3">
        <v>20.21</v>
      </c>
      <c r="V30" s="3">
        <v>0</v>
      </c>
      <c r="W30" s="3">
        <v>0</v>
      </c>
      <c r="X30" s="3">
        <v>0</v>
      </c>
      <c r="Y30" s="15">
        <v>10128.200000000001</v>
      </c>
      <c r="Z30" s="14">
        <v>0</v>
      </c>
      <c r="AA30" s="3">
        <v>10128.200000000001</v>
      </c>
      <c r="AB30" s="3">
        <v>181606.715</v>
      </c>
      <c r="AC30" s="3">
        <v>0</v>
      </c>
      <c r="AD30" s="3">
        <v>0</v>
      </c>
      <c r="AE30" s="3">
        <v>191734.91500000001</v>
      </c>
      <c r="AF30" s="14">
        <v>0</v>
      </c>
      <c r="AG30" s="3">
        <v>0</v>
      </c>
      <c r="AH30" s="3">
        <v>0</v>
      </c>
      <c r="AI30" s="15">
        <v>0</v>
      </c>
      <c r="AJ30" s="13">
        <v>191734.91500000001</v>
      </c>
    </row>
    <row r="31" spans="1:36" x14ac:dyDescent="0.2">
      <c r="A31">
        <v>35</v>
      </c>
      <c r="B31" t="s">
        <v>109</v>
      </c>
      <c r="C31" s="13">
        <v>0</v>
      </c>
      <c r="D31" s="25">
        <f t="shared" si="0"/>
        <v>0</v>
      </c>
      <c r="E31" s="14">
        <v>1335138.942</v>
      </c>
      <c r="F31" s="3">
        <v>30000</v>
      </c>
      <c r="G31" s="3">
        <v>85365.728000000003</v>
      </c>
      <c r="H31" s="3">
        <v>0</v>
      </c>
      <c r="I31" s="15">
        <v>1450504.67</v>
      </c>
      <c r="J31" s="14">
        <v>1371744.7209999999</v>
      </c>
      <c r="K31" s="3">
        <v>847.08900000000006</v>
      </c>
      <c r="L31" s="3">
        <v>0</v>
      </c>
      <c r="M31" s="3">
        <v>0</v>
      </c>
      <c r="N31" s="15">
        <v>1372591.81</v>
      </c>
      <c r="O31" s="14">
        <v>-36605.779000000002</v>
      </c>
      <c r="P31" s="15">
        <v>77912.86</v>
      </c>
      <c r="Q31" s="3">
        <v>77912.86</v>
      </c>
      <c r="R31" s="3">
        <v>0</v>
      </c>
      <c r="S31" s="14">
        <v>283061.02100000001</v>
      </c>
      <c r="T31" s="3">
        <v>30000</v>
      </c>
      <c r="U31" s="3">
        <v>847.08900000000006</v>
      </c>
      <c r="V31" s="3">
        <v>0</v>
      </c>
      <c r="W31" s="3">
        <v>0</v>
      </c>
      <c r="X31" s="3">
        <v>0</v>
      </c>
      <c r="Y31" s="15">
        <v>253908.11</v>
      </c>
      <c r="Z31" s="14">
        <v>0</v>
      </c>
      <c r="AA31" s="3">
        <v>253908.11</v>
      </c>
      <c r="AB31" s="3">
        <v>77912.86</v>
      </c>
      <c r="AC31" s="3">
        <v>0</v>
      </c>
      <c r="AD31" s="3">
        <v>0</v>
      </c>
      <c r="AE31" s="3">
        <v>331820.96999999997</v>
      </c>
      <c r="AF31" s="14">
        <v>0</v>
      </c>
      <c r="AG31" s="3">
        <v>0</v>
      </c>
      <c r="AH31" s="3">
        <v>0</v>
      </c>
      <c r="AI31" s="15">
        <v>0</v>
      </c>
      <c r="AJ31" s="13">
        <v>331820.96999999997</v>
      </c>
    </row>
    <row r="32" spans="1:36" x14ac:dyDescent="0.2">
      <c r="A32">
        <v>36</v>
      </c>
      <c r="B32" t="s">
        <v>110</v>
      </c>
      <c r="C32" s="13">
        <v>0</v>
      </c>
      <c r="D32" s="25">
        <f t="shared" si="0"/>
        <v>0</v>
      </c>
      <c r="E32" s="14">
        <v>2071230.8419999999</v>
      </c>
      <c r="F32" s="3">
        <v>2000</v>
      </c>
      <c r="G32" s="3">
        <v>10</v>
      </c>
      <c r="H32" s="3">
        <v>0</v>
      </c>
      <c r="I32" s="15">
        <v>2073240.8419999999</v>
      </c>
      <c r="J32" s="14">
        <v>2068199.5390000001</v>
      </c>
      <c r="K32" s="3">
        <v>2490.1930000000002</v>
      </c>
      <c r="L32" s="3">
        <v>0</v>
      </c>
      <c r="M32" s="3">
        <v>1395.038</v>
      </c>
      <c r="N32" s="15">
        <v>2072084.77</v>
      </c>
      <c r="O32" s="14">
        <v>3031.3029999999999</v>
      </c>
      <c r="P32" s="15">
        <v>1156.0719999999999</v>
      </c>
      <c r="Q32" s="3">
        <v>0</v>
      </c>
      <c r="R32" s="3">
        <v>1156.0719999999999</v>
      </c>
      <c r="S32" s="14">
        <v>161706.897</v>
      </c>
      <c r="T32" s="3">
        <v>2000</v>
      </c>
      <c r="U32" s="3">
        <v>2490.1930000000002</v>
      </c>
      <c r="V32" s="3">
        <v>1156.0719999999999</v>
      </c>
      <c r="W32" s="3">
        <v>0</v>
      </c>
      <c r="X32" s="3">
        <v>0</v>
      </c>
      <c r="Y32" s="15">
        <v>163353.16200000001</v>
      </c>
      <c r="Z32" s="14">
        <v>0</v>
      </c>
      <c r="AA32" s="3">
        <v>163353.16200000001</v>
      </c>
      <c r="AB32" s="3">
        <v>0</v>
      </c>
      <c r="AC32" s="3">
        <v>0</v>
      </c>
      <c r="AD32" s="3">
        <v>0</v>
      </c>
      <c r="AE32" s="3">
        <v>163353.16200000001</v>
      </c>
      <c r="AF32" s="14">
        <v>0</v>
      </c>
      <c r="AG32" s="3">
        <v>0</v>
      </c>
      <c r="AH32" s="3">
        <v>0</v>
      </c>
      <c r="AI32" s="15">
        <v>0</v>
      </c>
      <c r="AJ32" s="13">
        <v>163353.16200000001</v>
      </c>
    </row>
    <row r="33" spans="1:36" x14ac:dyDescent="0.2">
      <c r="A33">
        <v>37</v>
      </c>
      <c r="B33" t="s">
        <v>111</v>
      </c>
      <c r="C33" s="13">
        <v>0</v>
      </c>
      <c r="D33" s="25">
        <f t="shared" si="0"/>
        <v>0</v>
      </c>
      <c r="E33" s="14">
        <v>847175.94799999997</v>
      </c>
      <c r="F33" s="3">
        <v>0</v>
      </c>
      <c r="G33" s="3">
        <v>120421.27099999999</v>
      </c>
      <c r="H33" s="3">
        <v>0</v>
      </c>
      <c r="I33" s="15">
        <v>967597.21900000004</v>
      </c>
      <c r="J33" s="14">
        <v>796907.28500000003</v>
      </c>
      <c r="K33" s="3">
        <v>50002.616000000002</v>
      </c>
      <c r="L33" s="3">
        <v>0</v>
      </c>
      <c r="M33" s="3">
        <v>0</v>
      </c>
      <c r="N33" s="15">
        <v>846909.90099999995</v>
      </c>
      <c r="O33" s="14">
        <v>50268.663</v>
      </c>
      <c r="P33" s="15">
        <v>120687.318</v>
      </c>
      <c r="Q33" s="3">
        <v>120687.318</v>
      </c>
      <c r="R33" s="3">
        <v>0</v>
      </c>
      <c r="S33" s="14">
        <v>749.56299999999999</v>
      </c>
      <c r="T33" s="3">
        <v>0</v>
      </c>
      <c r="U33" s="3">
        <v>50002.616000000002</v>
      </c>
      <c r="V33" s="3">
        <v>0</v>
      </c>
      <c r="W33" s="3">
        <v>0</v>
      </c>
      <c r="X33" s="3">
        <v>0</v>
      </c>
      <c r="Y33" s="15">
        <v>50752.178999999996</v>
      </c>
      <c r="Z33" s="14">
        <v>0</v>
      </c>
      <c r="AA33" s="3">
        <v>50752.178999999996</v>
      </c>
      <c r="AB33" s="3">
        <v>120687.318</v>
      </c>
      <c r="AC33" s="3">
        <v>0</v>
      </c>
      <c r="AD33" s="3">
        <v>0</v>
      </c>
      <c r="AE33" s="3">
        <v>171439.497</v>
      </c>
      <c r="AF33" s="14">
        <v>0</v>
      </c>
      <c r="AG33" s="3">
        <v>0</v>
      </c>
      <c r="AH33" s="3">
        <v>0</v>
      </c>
      <c r="AI33" s="15">
        <v>0</v>
      </c>
      <c r="AJ33" s="13">
        <v>171439.497</v>
      </c>
    </row>
    <row r="34" spans="1:36" x14ac:dyDescent="0.2">
      <c r="A34">
        <v>38</v>
      </c>
      <c r="B34" t="s">
        <v>112</v>
      </c>
      <c r="C34" s="13">
        <v>0</v>
      </c>
      <c r="D34" s="25">
        <f t="shared" si="0"/>
        <v>0</v>
      </c>
      <c r="E34" s="14">
        <v>101931.586</v>
      </c>
      <c r="F34" s="3">
        <v>0</v>
      </c>
      <c r="G34" s="3">
        <v>19620.95</v>
      </c>
      <c r="H34" s="3">
        <v>0</v>
      </c>
      <c r="I34" s="15">
        <v>121552.53599999999</v>
      </c>
      <c r="J34" s="14">
        <v>112401.334</v>
      </c>
      <c r="K34" s="3">
        <v>7000</v>
      </c>
      <c r="L34" s="3">
        <v>0</v>
      </c>
      <c r="M34" s="3">
        <v>0</v>
      </c>
      <c r="N34" s="15">
        <v>119401.334</v>
      </c>
      <c r="O34" s="14">
        <v>-10469.748</v>
      </c>
      <c r="P34" s="15">
        <v>2151.2020000000002</v>
      </c>
      <c r="Q34" s="3">
        <v>2151.2020000000002</v>
      </c>
      <c r="R34" s="3">
        <v>0</v>
      </c>
      <c r="S34" s="14">
        <v>23498.093000000001</v>
      </c>
      <c r="T34" s="3">
        <v>0</v>
      </c>
      <c r="U34" s="3">
        <v>7000</v>
      </c>
      <c r="V34" s="3">
        <v>0</v>
      </c>
      <c r="W34" s="3">
        <v>0</v>
      </c>
      <c r="X34" s="3">
        <v>0</v>
      </c>
      <c r="Y34" s="15">
        <v>30498.093000000001</v>
      </c>
      <c r="Z34" s="14">
        <v>0</v>
      </c>
      <c r="AA34" s="3">
        <v>30498.093000000001</v>
      </c>
      <c r="AB34" s="3">
        <v>2151.2020000000002</v>
      </c>
      <c r="AC34" s="3">
        <v>0</v>
      </c>
      <c r="AD34" s="3">
        <v>0</v>
      </c>
      <c r="AE34" s="3">
        <v>32649.294999999998</v>
      </c>
      <c r="AF34" s="14">
        <v>0</v>
      </c>
      <c r="AG34" s="3">
        <v>0</v>
      </c>
      <c r="AH34" s="3">
        <v>0</v>
      </c>
      <c r="AI34" s="15">
        <v>0</v>
      </c>
      <c r="AJ34" s="13">
        <v>32649.294999999998</v>
      </c>
    </row>
    <row r="35" spans="1:36" x14ac:dyDescent="0.2">
      <c r="A35">
        <v>40</v>
      </c>
      <c r="B35" t="s">
        <v>113</v>
      </c>
      <c r="C35" s="13">
        <v>0</v>
      </c>
      <c r="D35" s="25">
        <f t="shared" si="0"/>
        <v>0</v>
      </c>
      <c r="E35" s="14">
        <v>266872.95799999998</v>
      </c>
      <c r="F35" s="3">
        <v>0</v>
      </c>
      <c r="G35" s="3">
        <v>11781.114</v>
      </c>
      <c r="H35" s="3">
        <v>0</v>
      </c>
      <c r="I35" s="15">
        <v>278654.07199999999</v>
      </c>
      <c r="J35" s="14">
        <v>273219.58500000002</v>
      </c>
      <c r="K35" s="3">
        <v>472.226</v>
      </c>
      <c r="L35" s="3">
        <v>0</v>
      </c>
      <c r="M35" s="3">
        <v>0</v>
      </c>
      <c r="N35" s="15">
        <v>273691.81099999999</v>
      </c>
      <c r="O35" s="14">
        <v>-6346.6270000000004</v>
      </c>
      <c r="P35" s="15">
        <v>4962.2610000000004</v>
      </c>
      <c r="Q35" s="3">
        <v>4962.2610000000004</v>
      </c>
      <c r="R35" s="3">
        <v>0</v>
      </c>
      <c r="S35" s="14">
        <v>91031.801000000007</v>
      </c>
      <c r="T35" s="3">
        <v>0</v>
      </c>
      <c r="U35" s="3">
        <v>472.226</v>
      </c>
      <c r="V35" s="3">
        <v>0</v>
      </c>
      <c r="W35" s="3">
        <v>0</v>
      </c>
      <c r="X35" s="3">
        <v>0</v>
      </c>
      <c r="Y35" s="15">
        <v>91504.027000000002</v>
      </c>
      <c r="Z35" s="14">
        <v>0</v>
      </c>
      <c r="AA35" s="3">
        <v>91504.027000000002</v>
      </c>
      <c r="AB35" s="3">
        <v>4962.2610000000004</v>
      </c>
      <c r="AC35" s="3">
        <v>0</v>
      </c>
      <c r="AD35" s="3">
        <v>0</v>
      </c>
      <c r="AE35" s="3">
        <v>96466.288</v>
      </c>
      <c r="AF35" s="14">
        <v>0</v>
      </c>
      <c r="AG35" s="3">
        <v>0</v>
      </c>
      <c r="AH35" s="3">
        <v>0</v>
      </c>
      <c r="AI35" s="15">
        <v>0</v>
      </c>
      <c r="AJ35" s="13">
        <v>96466.288</v>
      </c>
    </row>
    <row r="36" spans="1:36" x14ac:dyDescent="0.2">
      <c r="A36">
        <v>41</v>
      </c>
      <c r="B36" t="s">
        <v>114</v>
      </c>
      <c r="C36" s="13">
        <v>3000</v>
      </c>
      <c r="D36" s="25">
        <f t="shared" si="0"/>
        <v>3.0814354994640254E-2</v>
      </c>
      <c r="E36" s="14">
        <v>78517.888999999996</v>
      </c>
      <c r="F36" s="3">
        <v>0</v>
      </c>
      <c r="G36" s="3">
        <v>18839.332999999999</v>
      </c>
      <c r="H36" s="3">
        <v>0</v>
      </c>
      <c r="I36" s="15">
        <v>97357.221999999994</v>
      </c>
      <c r="J36" s="14">
        <v>75986.437000000005</v>
      </c>
      <c r="K36" s="3">
        <v>0</v>
      </c>
      <c r="L36" s="3">
        <v>0</v>
      </c>
      <c r="M36" s="3">
        <v>0</v>
      </c>
      <c r="N36" s="15">
        <v>75986.437000000005</v>
      </c>
      <c r="O36" s="14">
        <v>2531.4520000000002</v>
      </c>
      <c r="P36" s="15">
        <v>21370.785</v>
      </c>
      <c r="Q36" s="3">
        <v>21370.785</v>
      </c>
      <c r="R36" s="3">
        <v>0</v>
      </c>
      <c r="S36" s="14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15">
        <v>0</v>
      </c>
      <c r="Z36" s="14">
        <v>0</v>
      </c>
      <c r="AA36" s="3">
        <v>0</v>
      </c>
      <c r="AB36" s="3">
        <v>21370.785</v>
      </c>
      <c r="AC36" s="3">
        <v>0</v>
      </c>
      <c r="AD36" s="3">
        <v>0</v>
      </c>
      <c r="AE36" s="3">
        <v>21370.785</v>
      </c>
      <c r="AF36" s="14">
        <v>0</v>
      </c>
      <c r="AG36" s="3">
        <v>0</v>
      </c>
      <c r="AH36" s="3">
        <v>0</v>
      </c>
      <c r="AI36" s="15">
        <v>0</v>
      </c>
      <c r="AJ36" s="13">
        <v>21370.785</v>
      </c>
    </row>
    <row r="37" spans="1:36" x14ac:dyDescent="0.2">
      <c r="A37">
        <v>43</v>
      </c>
      <c r="B37" t="s">
        <v>115</v>
      </c>
      <c r="C37" s="13">
        <v>17000</v>
      </c>
      <c r="D37" s="25">
        <f t="shared" si="0"/>
        <v>2.9183360679115068E-2</v>
      </c>
      <c r="E37" s="14">
        <v>580795.17599999998</v>
      </c>
      <c r="F37" s="3">
        <v>0</v>
      </c>
      <c r="G37" s="3">
        <v>1728.55</v>
      </c>
      <c r="H37" s="3">
        <v>0</v>
      </c>
      <c r="I37" s="15">
        <v>582523.72600000002</v>
      </c>
      <c r="J37" s="14">
        <v>580757.62699999998</v>
      </c>
      <c r="K37" s="3">
        <v>0</v>
      </c>
      <c r="L37" s="3">
        <v>0</v>
      </c>
      <c r="M37" s="3">
        <v>0</v>
      </c>
      <c r="N37" s="15">
        <v>580757.62699999998</v>
      </c>
      <c r="O37" s="14">
        <v>37.548999999999999</v>
      </c>
      <c r="P37" s="15">
        <v>1766.0989999999999</v>
      </c>
      <c r="Q37" s="3">
        <v>1766.0989999999999</v>
      </c>
      <c r="R37" s="3">
        <v>0</v>
      </c>
      <c r="S37" s="14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15">
        <v>0</v>
      </c>
      <c r="Z37" s="14">
        <v>0</v>
      </c>
      <c r="AA37" s="3">
        <v>0</v>
      </c>
      <c r="AB37" s="3">
        <v>1766.0989999999999</v>
      </c>
      <c r="AC37" s="3">
        <v>0</v>
      </c>
      <c r="AD37" s="3">
        <v>0</v>
      </c>
      <c r="AE37" s="3">
        <v>1766.0989999999999</v>
      </c>
      <c r="AF37" s="14">
        <v>0</v>
      </c>
      <c r="AG37" s="3">
        <v>0</v>
      </c>
      <c r="AH37" s="3">
        <v>0</v>
      </c>
      <c r="AI37" s="15">
        <v>0</v>
      </c>
      <c r="AJ37" s="13">
        <v>1766.0989999999999</v>
      </c>
    </row>
    <row r="38" spans="1:36" x14ac:dyDescent="0.2">
      <c r="A38">
        <v>44</v>
      </c>
      <c r="B38" t="s">
        <v>116</v>
      </c>
      <c r="C38" s="13">
        <v>1000</v>
      </c>
      <c r="D38" s="25">
        <f t="shared" si="0"/>
        <v>5.4727619107329487E-3</v>
      </c>
      <c r="E38" s="14">
        <v>154010.603</v>
      </c>
      <c r="F38" s="3">
        <v>0</v>
      </c>
      <c r="G38" s="3">
        <v>28712.492999999999</v>
      </c>
      <c r="H38" s="3">
        <v>0</v>
      </c>
      <c r="I38" s="15">
        <v>182723.09599999999</v>
      </c>
      <c r="J38" s="14">
        <v>171606.489</v>
      </c>
      <c r="K38" s="3">
        <v>0</v>
      </c>
      <c r="L38" s="3">
        <v>0</v>
      </c>
      <c r="M38" s="3">
        <v>0</v>
      </c>
      <c r="N38" s="15">
        <v>171606.489</v>
      </c>
      <c r="O38" s="14">
        <v>-17595.885999999999</v>
      </c>
      <c r="P38" s="15">
        <v>11116.607</v>
      </c>
      <c r="Q38" s="3">
        <v>11116.607</v>
      </c>
      <c r="R38" s="3">
        <v>0</v>
      </c>
      <c r="S38" s="14">
        <v>45925.406000000003</v>
      </c>
      <c r="T38" s="3">
        <v>0</v>
      </c>
      <c r="U38" s="3">
        <v>0</v>
      </c>
      <c r="V38" s="3">
        <v>0</v>
      </c>
      <c r="W38" s="3">
        <v>122.768</v>
      </c>
      <c r="X38" s="3">
        <v>0</v>
      </c>
      <c r="Y38" s="15">
        <v>46048.173999999999</v>
      </c>
      <c r="Z38" s="14">
        <v>0</v>
      </c>
      <c r="AA38" s="3">
        <v>46048.173999999999</v>
      </c>
      <c r="AB38" s="3">
        <v>11116.607</v>
      </c>
      <c r="AC38" s="3">
        <v>0</v>
      </c>
      <c r="AD38" s="3">
        <v>0</v>
      </c>
      <c r="AE38" s="3">
        <v>57164.781000000003</v>
      </c>
      <c r="AF38" s="14">
        <v>0</v>
      </c>
      <c r="AG38" s="3">
        <v>0</v>
      </c>
      <c r="AH38" s="3">
        <v>0</v>
      </c>
      <c r="AI38" s="15">
        <v>0</v>
      </c>
      <c r="AJ38" s="13">
        <v>57164.781000000003</v>
      </c>
    </row>
    <row r="39" spans="1:36" x14ac:dyDescent="0.2">
      <c r="A39">
        <v>45</v>
      </c>
      <c r="B39" t="s">
        <v>117</v>
      </c>
      <c r="C39" s="13">
        <v>0</v>
      </c>
      <c r="D39" s="25">
        <f t="shared" si="0"/>
        <v>0</v>
      </c>
      <c r="E39" s="14">
        <v>120309.617</v>
      </c>
      <c r="F39" s="3">
        <v>0</v>
      </c>
      <c r="G39" s="3">
        <v>1018.24</v>
      </c>
      <c r="H39" s="3">
        <v>0</v>
      </c>
      <c r="I39" s="15">
        <v>121327.857</v>
      </c>
      <c r="J39" s="14">
        <v>115199.35</v>
      </c>
      <c r="K39" s="3">
        <v>0</v>
      </c>
      <c r="L39" s="3">
        <v>0</v>
      </c>
      <c r="M39" s="3">
        <v>0</v>
      </c>
      <c r="N39" s="15">
        <v>115199.35</v>
      </c>
      <c r="O39" s="14">
        <v>5110.2669999999998</v>
      </c>
      <c r="P39" s="15">
        <v>6128.5069999999996</v>
      </c>
      <c r="Q39" s="3">
        <v>6128.5069999999996</v>
      </c>
      <c r="R39" s="3">
        <v>0</v>
      </c>
      <c r="S39" s="14">
        <v>3000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15">
        <v>3000</v>
      </c>
      <c r="Z39" s="14">
        <v>0</v>
      </c>
      <c r="AA39" s="3">
        <v>3000</v>
      </c>
      <c r="AB39" s="3">
        <v>6128.5069999999996</v>
      </c>
      <c r="AC39" s="3">
        <v>0</v>
      </c>
      <c r="AD39" s="3">
        <v>0</v>
      </c>
      <c r="AE39" s="3">
        <v>9128.5069999999996</v>
      </c>
      <c r="AF39" s="14">
        <v>0</v>
      </c>
      <c r="AG39" s="3">
        <v>0</v>
      </c>
      <c r="AH39" s="3">
        <v>0</v>
      </c>
      <c r="AI39" s="15">
        <v>0</v>
      </c>
      <c r="AJ39" s="13">
        <v>9128.5069999999996</v>
      </c>
    </row>
    <row r="40" spans="1:36" x14ac:dyDescent="0.2">
      <c r="A40">
        <v>46</v>
      </c>
      <c r="B40" t="s">
        <v>118</v>
      </c>
      <c r="C40" s="13">
        <v>0</v>
      </c>
      <c r="D40" s="25">
        <f t="shared" si="0"/>
        <v>0</v>
      </c>
      <c r="E40" s="14">
        <v>242548.52100000001</v>
      </c>
      <c r="F40" s="3">
        <v>0</v>
      </c>
      <c r="G40" s="3">
        <v>19056.900000000001</v>
      </c>
      <c r="H40" s="3">
        <v>0</v>
      </c>
      <c r="I40" s="15">
        <v>261605.421</v>
      </c>
      <c r="J40" s="14">
        <v>232822.92499999999</v>
      </c>
      <c r="K40" s="3">
        <v>328.089</v>
      </c>
      <c r="L40" s="3">
        <v>0</v>
      </c>
      <c r="M40" s="3">
        <v>0</v>
      </c>
      <c r="N40" s="15">
        <v>233151.014</v>
      </c>
      <c r="O40" s="14">
        <v>9725.5959999999995</v>
      </c>
      <c r="P40" s="15">
        <v>28454.406999999999</v>
      </c>
      <c r="Q40" s="3">
        <v>28454.406999999999</v>
      </c>
      <c r="R40" s="3">
        <v>0</v>
      </c>
      <c r="S40" s="14">
        <v>51727.434999999998</v>
      </c>
      <c r="T40" s="3">
        <v>0</v>
      </c>
      <c r="U40" s="3">
        <v>328.089</v>
      </c>
      <c r="V40" s="3">
        <v>0</v>
      </c>
      <c r="W40" s="3">
        <v>0</v>
      </c>
      <c r="X40" s="3">
        <v>0</v>
      </c>
      <c r="Y40" s="15">
        <v>52055.523999999998</v>
      </c>
      <c r="Z40" s="14">
        <v>0</v>
      </c>
      <c r="AA40" s="3">
        <v>52055.523999999998</v>
      </c>
      <c r="AB40" s="3">
        <v>28454.406999999999</v>
      </c>
      <c r="AC40" s="3">
        <v>0</v>
      </c>
      <c r="AD40" s="3">
        <v>0</v>
      </c>
      <c r="AE40" s="3">
        <v>80509.930999999997</v>
      </c>
      <c r="AF40" s="14">
        <v>0</v>
      </c>
      <c r="AG40" s="3">
        <v>0</v>
      </c>
      <c r="AH40" s="3">
        <v>0</v>
      </c>
      <c r="AI40" s="15">
        <v>0</v>
      </c>
      <c r="AJ40" s="13">
        <v>80509.930999999997</v>
      </c>
    </row>
    <row r="41" spans="1:36" x14ac:dyDescent="0.2">
      <c r="A41">
        <v>47</v>
      </c>
      <c r="B41" t="s">
        <v>119</v>
      </c>
      <c r="C41" s="13">
        <v>0</v>
      </c>
      <c r="D41" s="25">
        <f t="shared" si="0"/>
        <v>0</v>
      </c>
      <c r="E41" s="14">
        <v>305472.41700000002</v>
      </c>
      <c r="F41" s="3">
        <v>0</v>
      </c>
      <c r="G41" s="3">
        <v>130137.88800000001</v>
      </c>
      <c r="H41" s="3">
        <v>0</v>
      </c>
      <c r="I41" s="15">
        <v>435610.30499999999</v>
      </c>
      <c r="J41" s="14">
        <v>310575.29599999997</v>
      </c>
      <c r="K41" s="3">
        <v>305.85399999999998</v>
      </c>
      <c r="L41" s="3">
        <v>0</v>
      </c>
      <c r="M41" s="3">
        <v>0</v>
      </c>
      <c r="N41" s="15">
        <v>310881.15000000002</v>
      </c>
      <c r="O41" s="14">
        <v>-5102.8789999999999</v>
      </c>
      <c r="P41" s="15">
        <v>124729.155</v>
      </c>
      <c r="Q41" s="3">
        <v>124729.155</v>
      </c>
      <c r="R41" s="3">
        <v>0</v>
      </c>
      <c r="S41" s="14">
        <v>81354.486999999994</v>
      </c>
      <c r="T41" s="3">
        <v>0</v>
      </c>
      <c r="U41" s="3">
        <v>305.85399999999998</v>
      </c>
      <c r="V41" s="3">
        <v>0</v>
      </c>
      <c r="W41" s="3">
        <v>0</v>
      </c>
      <c r="X41" s="3">
        <v>0</v>
      </c>
      <c r="Y41" s="15">
        <v>81660.341</v>
      </c>
      <c r="Z41" s="14">
        <v>0</v>
      </c>
      <c r="AA41" s="3">
        <v>81660.341</v>
      </c>
      <c r="AB41" s="3">
        <v>124729.155</v>
      </c>
      <c r="AC41" s="3">
        <v>0</v>
      </c>
      <c r="AD41" s="3">
        <v>0</v>
      </c>
      <c r="AE41" s="3">
        <v>206389.49600000001</v>
      </c>
      <c r="AF41" s="14">
        <v>0</v>
      </c>
      <c r="AG41" s="3">
        <v>0</v>
      </c>
      <c r="AH41" s="3">
        <v>0</v>
      </c>
      <c r="AI41" s="15">
        <v>0</v>
      </c>
      <c r="AJ41" s="13">
        <v>206389.49600000001</v>
      </c>
    </row>
    <row r="42" spans="1:36" x14ac:dyDescent="0.2">
      <c r="A42">
        <v>50</v>
      </c>
      <c r="B42" t="s">
        <v>120</v>
      </c>
      <c r="C42" s="13">
        <v>0</v>
      </c>
      <c r="D42" s="25">
        <f t="shared" si="0"/>
        <v>0</v>
      </c>
      <c r="E42" s="14">
        <v>3324285.96</v>
      </c>
      <c r="F42" s="3">
        <v>0</v>
      </c>
      <c r="G42" s="3">
        <v>61747.112999999998</v>
      </c>
      <c r="H42" s="3">
        <v>0</v>
      </c>
      <c r="I42" s="15">
        <v>3386033.0729999999</v>
      </c>
      <c r="J42" s="14">
        <v>3340432.176</v>
      </c>
      <c r="K42" s="3">
        <v>1.397</v>
      </c>
      <c r="L42" s="3">
        <v>0</v>
      </c>
      <c r="M42" s="3">
        <v>0</v>
      </c>
      <c r="N42" s="15">
        <v>3340433.5729999999</v>
      </c>
      <c r="O42" s="14">
        <v>-16146.216</v>
      </c>
      <c r="P42" s="15">
        <v>45599.5</v>
      </c>
      <c r="Q42" s="3">
        <v>45599.5</v>
      </c>
      <c r="R42" s="3">
        <v>0</v>
      </c>
      <c r="S42" s="14">
        <v>519.10799999999995</v>
      </c>
      <c r="T42" s="3">
        <v>0</v>
      </c>
      <c r="U42" s="3">
        <v>1.397</v>
      </c>
      <c r="V42" s="3">
        <v>0</v>
      </c>
      <c r="W42" s="3">
        <v>0</v>
      </c>
      <c r="X42" s="3">
        <v>0</v>
      </c>
      <c r="Y42" s="15">
        <v>520.505</v>
      </c>
      <c r="Z42" s="14">
        <v>0</v>
      </c>
      <c r="AA42" s="3">
        <v>520.505</v>
      </c>
      <c r="AB42" s="3">
        <v>45599.5</v>
      </c>
      <c r="AC42" s="3">
        <v>0</v>
      </c>
      <c r="AD42" s="3">
        <v>0</v>
      </c>
      <c r="AE42" s="3">
        <v>46120.004999999997</v>
      </c>
      <c r="AF42" s="14">
        <v>0</v>
      </c>
      <c r="AG42" s="3">
        <v>0</v>
      </c>
      <c r="AH42" s="3">
        <v>0</v>
      </c>
      <c r="AI42" s="15">
        <v>0</v>
      </c>
      <c r="AJ42" s="13">
        <v>46120.004999999997</v>
      </c>
    </row>
    <row r="43" spans="1:36" ht="13.8" thickBot="1" x14ac:dyDescent="0.25">
      <c r="A43">
        <v>51</v>
      </c>
      <c r="B43" t="s">
        <v>121</v>
      </c>
      <c r="C43" s="21">
        <v>0</v>
      </c>
      <c r="D43" s="27">
        <f t="shared" si="0"/>
        <v>0</v>
      </c>
      <c r="E43" s="22">
        <v>3894491.5610000002</v>
      </c>
      <c r="F43" s="23">
        <v>35000</v>
      </c>
      <c r="G43" s="23">
        <v>22321.044000000002</v>
      </c>
      <c r="H43" s="23">
        <v>0</v>
      </c>
      <c r="I43" s="24">
        <v>3951812.605</v>
      </c>
      <c r="J43" s="22">
        <v>3900299.2960000001</v>
      </c>
      <c r="K43" s="23">
        <v>2620.819</v>
      </c>
      <c r="L43" s="23">
        <v>0</v>
      </c>
      <c r="M43" s="23">
        <v>0</v>
      </c>
      <c r="N43" s="24">
        <v>3902920.1150000002</v>
      </c>
      <c r="O43" s="22">
        <v>-5807.7349999999997</v>
      </c>
      <c r="P43" s="24">
        <v>48892.49</v>
      </c>
      <c r="Q43" s="3">
        <v>48892.49</v>
      </c>
      <c r="R43" s="3">
        <v>0</v>
      </c>
      <c r="S43" s="22">
        <v>575343.95200000005</v>
      </c>
      <c r="T43" s="23">
        <v>35000</v>
      </c>
      <c r="U43" s="23">
        <v>2620.819</v>
      </c>
      <c r="V43" s="23">
        <v>0</v>
      </c>
      <c r="W43" s="23">
        <v>0</v>
      </c>
      <c r="X43" s="23">
        <v>0</v>
      </c>
      <c r="Y43" s="24">
        <v>542964.77099999995</v>
      </c>
      <c r="Z43" s="22">
        <v>0</v>
      </c>
      <c r="AA43" s="23">
        <v>542964.77099999995</v>
      </c>
      <c r="AB43" s="23">
        <v>48892.49</v>
      </c>
      <c r="AC43" s="23">
        <v>0</v>
      </c>
      <c r="AD43" s="23">
        <v>0</v>
      </c>
      <c r="AE43" s="23">
        <v>591857.26100000006</v>
      </c>
      <c r="AF43" s="22">
        <v>0</v>
      </c>
      <c r="AG43" s="23">
        <v>0</v>
      </c>
      <c r="AH43" s="23">
        <v>0</v>
      </c>
      <c r="AI43" s="24">
        <v>0</v>
      </c>
      <c r="AJ43" s="21">
        <v>591857.26100000006</v>
      </c>
    </row>
    <row r="44" spans="1:36" x14ac:dyDescent="0.2">
      <c r="O44" s="3">
        <f>SUM(O5:O43)</f>
        <v>1013930.459</v>
      </c>
      <c r="P44">
        <f>SUM(P5:P43)</f>
        <v>513804.58600000013</v>
      </c>
      <c r="Y44">
        <f>SUM(Y5:Y43)</f>
        <v>2383948.2650000001</v>
      </c>
    </row>
  </sheetData>
  <mergeCells count="3">
    <mergeCell ref="S3:Y3"/>
    <mergeCell ref="Z3:AE3"/>
    <mergeCell ref="AF3:AJ3"/>
  </mergeCells>
  <phoneticPr fontId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E4378-8875-40E1-A573-B7CF8A005E4B}">
  <sheetPr codeName="Sheet17"/>
  <dimension ref="B2:N19"/>
  <sheetViews>
    <sheetView workbookViewId="0">
      <selection activeCell="I12" sqref="I12"/>
    </sheetView>
  </sheetViews>
  <sheetFormatPr defaultRowHeight="13.2" x14ac:dyDescent="0.2"/>
  <cols>
    <col min="14" max="14" width="14.33203125" customWidth="1"/>
  </cols>
  <sheetData>
    <row r="2" spans="2:14" ht="19.2" x14ac:dyDescent="0.2">
      <c r="B2" s="129" t="s">
        <v>279</v>
      </c>
    </row>
    <row r="4" spans="2:14" x14ac:dyDescent="0.2">
      <c r="B4" s="115" t="s">
        <v>9</v>
      </c>
      <c r="F4" s="176" t="s">
        <v>262</v>
      </c>
      <c r="G4" s="180"/>
      <c r="H4" s="180"/>
      <c r="I4" s="177"/>
      <c r="J4" s="176" t="s">
        <v>263</v>
      </c>
      <c r="K4" s="180"/>
      <c r="L4" s="180"/>
      <c r="M4" s="177"/>
      <c r="N4" s="112" t="s">
        <v>261</v>
      </c>
    </row>
    <row r="5" spans="2:14" ht="52.8" x14ac:dyDescent="0.2">
      <c r="B5" s="178" t="s">
        <v>17</v>
      </c>
      <c r="C5" s="178"/>
      <c r="D5" s="50" t="s">
        <v>3</v>
      </c>
      <c r="E5" s="50" t="s">
        <v>2</v>
      </c>
      <c r="F5" s="50" t="s">
        <v>225</v>
      </c>
      <c r="G5" s="50" t="s">
        <v>211</v>
      </c>
      <c r="H5" s="50" t="s">
        <v>232</v>
      </c>
      <c r="I5" s="50" t="s">
        <v>233</v>
      </c>
      <c r="J5" s="50" t="s">
        <v>259</v>
      </c>
      <c r="K5" s="50" t="s">
        <v>260</v>
      </c>
      <c r="L5" s="50" t="s">
        <v>11</v>
      </c>
      <c r="M5" s="50" t="s">
        <v>10</v>
      </c>
      <c r="N5" s="86" t="s">
        <v>227</v>
      </c>
    </row>
    <row r="6" spans="2:14" ht="13.05" x14ac:dyDescent="0.2">
      <c r="B6" s="51">
        <v>2008</v>
      </c>
      <c r="C6" s="52" t="s">
        <v>134</v>
      </c>
      <c r="D6" s="61">
        <v>232</v>
      </c>
      <c r="E6" s="61">
        <v>354</v>
      </c>
      <c r="F6" s="46">
        <v>13247.245000000001</v>
      </c>
      <c r="G6" s="54">
        <v>28712.492999999999</v>
      </c>
      <c r="H6" s="54">
        <v>43611.326999999997</v>
      </c>
      <c r="I6" s="54">
        <v>45925.406000000003</v>
      </c>
      <c r="J6" s="54">
        <f>F6/D6*1000</f>
        <v>57100.193965517239</v>
      </c>
      <c r="K6" s="54">
        <f>F6/E6*1000</f>
        <v>37421.596045197744</v>
      </c>
      <c r="L6" s="54">
        <f t="shared" ref="L6:L14" si="0">(G6+I6)/D6*1000</f>
        <v>321715.08189655171</v>
      </c>
      <c r="M6" s="54">
        <f t="shared" ref="M6:M14" si="1">(G6+I6)/E6*1000</f>
        <v>210841.52259887007</v>
      </c>
      <c r="N6" s="87">
        <v>0</v>
      </c>
    </row>
    <row r="7" spans="2:14" x14ac:dyDescent="0.2">
      <c r="B7" s="51">
        <v>2009</v>
      </c>
      <c r="C7" s="52" t="s">
        <v>135</v>
      </c>
      <c r="D7" s="82">
        <v>230</v>
      </c>
      <c r="E7" s="82">
        <v>345</v>
      </c>
      <c r="F7" s="54">
        <v>-17595.885999999999</v>
      </c>
      <c r="G7" s="54">
        <v>11116.607</v>
      </c>
      <c r="H7" s="54">
        <v>45925.406000000003</v>
      </c>
      <c r="I7" s="54">
        <v>46048.173999999999</v>
      </c>
      <c r="J7" s="54">
        <f t="shared" ref="J7:J14" si="2">F7/D7*1000</f>
        <v>-76503.852173913037</v>
      </c>
      <c r="K7" s="54">
        <f t="shared" ref="K7:K14" si="3">F7/E7*1000</f>
        <v>-51002.568115942027</v>
      </c>
      <c r="L7" s="54">
        <f t="shared" si="0"/>
        <v>248542.52608695655</v>
      </c>
      <c r="M7" s="54">
        <f t="shared" si="1"/>
        <v>165695.01739130437</v>
      </c>
      <c r="N7" s="87">
        <v>1000</v>
      </c>
    </row>
    <row r="8" spans="2:14" x14ac:dyDescent="0.2">
      <c r="B8" s="51">
        <v>2010</v>
      </c>
      <c r="C8" s="52" t="s">
        <v>136</v>
      </c>
      <c r="D8" s="109">
        <v>216</v>
      </c>
      <c r="E8" s="82">
        <v>314</v>
      </c>
      <c r="F8" s="54">
        <v>-1898.6569999999999</v>
      </c>
      <c r="G8" s="59">
        <v>23707.93</v>
      </c>
      <c r="H8" s="59">
        <v>46048.173999999999</v>
      </c>
      <c r="I8" s="59">
        <v>31558.194</v>
      </c>
      <c r="J8" s="54">
        <f t="shared" si="2"/>
        <v>-8790.0787037037026</v>
      </c>
      <c r="K8" s="54">
        <f t="shared" si="3"/>
        <v>-6046.6783439490446</v>
      </c>
      <c r="L8" s="54">
        <f t="shared" si="0"/>
        <v>255861.68518518517</v>
      </c>
      <c r="M8" s="54">
        <f t="shared" si="1"/>
        <v>176006.76433121017</v>
      </c>
      <c r="N8" s="87">
        <v>980</v>
      </c>
    </row>
    <row r="9" spans="2:14" ht="13.05" x14ac:dyDescent="0.2">
      <c r="B9" s="30">
        <v>2011</v>
      </c>
      <c r="C9" s="30" t="s">
        <v>15</v>
      </c>
      <c r="D9" s="61">
        <v>216</v>
      </c>
      <c r="E9" s="61">
        <v>323</v>
      </c>
      <c r="F9" s="46">
        <v>994.72299999999996</v>
      </c>
      <c r="G9" s="46">
        <v>21055.155999999999</v>
      </c>
      <c r="H9" s="46">
        <v>31558.194</v>
      </c>
      <c r="I9" s="46">
        <v>35205.690999999999</v>
      </c>
      <c r="J9" s="54">
        <f t="shared" si="2"/>
        <v>4605.1990740740739</v>
      </c>
      <c r="K9" s="54">
        <f t="shared" si="3"/>
        <v>3079.6377708978325</v>
      </c>
      <c r="L9" s="46">
        <f t="shared" si="0"/>
        <v>260466.88425925924</v>
      </c>
      <c r="M9" s="46">
        <f t="shared" si="1"/>
        <v>174182.18885448913</v>
      </c>
      <c r="N9" s="116">
        <v>980</v>
      </c>
    </row>
    <row r="10" spans="2:14" x14ac:dyDescent="0.2">
      <c r="B10" s="30">
        <v>2012</v>
      </c>
      <c r="C10" s="30" t="s">
        <v>16</v>
      </c>
      <c r="D10" s="61">
        <v>220</v>
      </c>
      <c r="E10" s="61">
        <v>324</v>
      </c>
      <c r="F10" s="46">
        <v>-1492.8409999999999</v>
      </c>
      <c r="G10" s="46">
        <v>19492.201000000001</v>
      </c>
      <c r="H10" s="46">
        <v>35205.690999999999</v>
      </c>
      <c r="I10" s="46">
        <v>35275.805</v>
      </c>
      <c r="J10" s="54">
        <f t="shared" si="2"/>
        <v>-6785.6409090909083</v>
      </c>
      <c r="K10" s="54">
        <f t="shared" si="3"/>
        <v>-4607.5339506172841</v>
      </c>
      <c r="L10" s="46">
        <f t="shared" si="0"/>
        <v>248945.48181818184</v>
      </c>
      <c r="M10" s="46">
        <f t="shared" si="1"/>
        <v>169037.05555555556</v>
      </c>
      <c r="N10" s="116">
        <v>0</v>
      </c>
    </row>
    <row r="11" spans="2:14" x14ac:dyDescent="0.2">
      <c r="B11" s="30">
        <v>2013</v>
      </c>
      <c r="C11" s="30" t="s">
        <v>0</v>
      </c>
      <c r="D11" s="61">
        <v>211</v>
      </c>
      <c r="E11" s="61">
        <v>314</v>
      </c>
      <c r="F11" s="46">
        <v>-10369.505999999999</v>
      </c>
      <c r="G11" s="46">
        <v>9055.3780000000006</v>
      </c>
      <c r="H11" s="46">
        <v>35275.805</v>
      </c>
      <c r="I11" s="46">
        <v>35343.122000000003</v>
      </c>
      <c r="J11" s="54">
        <f t="shared" si="2"/>
        <v>-49144.578199052128</v>
      </c>
      <c r="K11" s="54">
        <f t="shared" si="3"/>
        <v>-33023.904458598721</v>
      </c>
      <c r="L11" s="46">
        <f t="shared" si="0"/>
        <v>210419.43127962085</v>
      </c>
      <c r="M11" s="46">
        <f t="shared" si="1"/>
        <v>141396.49681528661</v>
      </c>
      <c r="N11" s="116">
        <v>0</v>
      </c>
    </row>
    <row r="12" spans="2:14" x14ac:dyDescent="0.2">
      <c r="B12" s="30">
        <v>2014</v>
      </c>
      <c r="C12" s="30" t="s">
        <v>222</v>
      </c>
      <c r="D12" s="61">
        <v>199</v>
      </c>
      <c r="E12" s="61">
        <v>299</v>
      </c>
      <c r="F12" s="46">
        <v>-17662.169000000002</v>
      </c>
      <c r="G12" s="46">
        <v>2184.1729999999998</v>
      </c>
      <c r="H12" s="46">
        <v>35343</v>
      </c>
      <c r="I12" s="46">
        <v>24552.157999999999</v>
      </c>
      <c r="J12" s="54">
        <f t="shared" si="2"/>
        <v>-88754.618090452263</v>
      </c>
      <c r="K12" s="54">
        <f t="shared" si="3"/>
        <v>-59070.799331103684</v>
      </c>
      <c r="L12" s="46">
        <f t="shared" si="0"/>
        <v>134353.42211055275</v>
      </c>
      <c r="M12" s="46">
        <f t="shared" si="1"/>
        <v>89419.167224080273</v>
      </c>
      <c r="N12" s="116">
        <v>0</v>
      </c>
    </row>
    <row r="13" spans="2:14" x14ac:dyDescent="0.2">
      <c r="B13" s="30">
        <v>2015</v>
      </c>
      <c r="C13" s="30" t="s">
        <v>266</v>
      </c>
      <c r="D13" s="108">
        <v>195</v>
      </c>
      <c r="E13" s="108">
        <v>294</v>
      </c>
      <c r="F13" s="98">
        <v>-11466.844999999999</v>
      </c>
      <c r="G13" s="99">
        <v>12268.133</v>
      </c>
      <c r="H13" s="58">
        <v>24552.157999999999</v>
      </c>
      <c r="I13" s="58">
        <v>3001.3530000000001</v>
      </c>
      <c r="J13" s="54">
        <f t="shared" si="2"/>
        <v>-58804.333333333336</v>
      </c>
      <c r="K13" s="54">
        <f t="shared" si="3"/>
        <v>-39002.87414965986</v>
      </c>
      <c r="L13" s="54">
        <f t="shared" si="0"/>
        <v>78305.056410256409</v>
      </c>
      <c r="M13" s="54">
        <f t="shared" si="1"/>
        <v>51937.027210884356</v>
      </c>
      <c r="N13" s="88">
        <v>2275.8000000000002</v>
      </c>
    </row>
    <row r="14" spans="2:14" x14ac:dyDescent="0.2">
      <c r="B14" s="30">
        <v>2016</v>
      </c>
      <c r="C14" s="30" t="s">
        <v>276</v>
      </c>
      <c r="D14" s="61">
        <v>186</v>
      </c>
      <c r="E14" s="61">
        <v>275</v>
      </c>
      <c r="F14" s="61">
        <v>7390.6120000000001</v>
      </c>
      <c r="G14" s="61">
        <v>10796.434999999999</v>
      </c>
      <c r="H14" s="110">
        <v>3001</v>
      </c>
      <c r="I14" s="61">
        <v>11863.663</v>
      </c>
      <c r="J14" s="54">
        <f t="shared" si="2"/>
        <v>39734.473118279566</v>
      </c>
      <c r="K14" s="54">
        <f t="shared" si="3"/>
        <v>26874.952727272728</v>
      </c>
      <c r="L14" s="46">
        <f t="shared" si="0"/>
        <v>121828.48387096773</v>
      </c>
      <c r="M14" s="46">
        <f t="shared" si="1"/>
        <v>82400.356363636369</v>
      </c>
      <c r="N14" s="127">
        <v>5961</v>
      </c>
    </row>
    <row r="16" spans="2:14" x14ac:dyDescent="0.2">
      <c r="B16" s="34" t="s">
        <v>281</v>
      </c>
    </row>
    <row r="17" spans="2:2" x14ac:dyDescent="0.2">
      <c r="B17" s="34" t="s">
        <v>280</v>
      </c>
    </row>
    <row r="18" spans="2:2" x14ac:dyDescent="0.2">
      <c r="B18" s="34" t="s">
        <v>282</v>
      </c>
    </row>
    <row r="19" spans="2:2" x14ac:dyDescent="0.2">
      <c r="B19" s="34" t="s">
        <v>283</v>
      </c>
    </row>
  </sheetData>
  <mergeCells count="3">
    <mergeCell ref="F4:I4"/>
    <mergeCell ref="J4:M4"/>
    <mergeCell ref="B5:C5"/>
  </mergeCells>
  <phoneticPr fontId="1"/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/>
  <dimension ref="C3:H26"/>
  <sheetViews>
    <sheetView workbookViewId="0">
      <selection activeCell="I25" sqref="I25"/>
    </sheetView>
  </sheetViews>
  <sheetFormatPr defaultRowHeight="13.2" x14ac:dyDescent="0.2"/>
  <cols>
    <col min="1" max="1" width="8.77734375" customWidth="1"/>
    <col min="3" max="3" width="17.21875" bestFit="1" customWidth="1"/>
    <col min="4" max="4" width="10.21875" bestFit="1" customWidth="1"/>
    <col min="5" max="5" width="7.88671875" bestFit="1" customWidth="1"/>
    <col min="6" max="6" width="19.21875" bestFit="1" customWidth="1"/>
    <col min="7" max="7" width="10.21875" bestFit="1" customWidth="1"/>
  </cols>
  <sheetData>
    <row r="3" spans="3:8" ht="21" x14ac:dyDescent="0.2">
      <c r="D3" s="64" t="s">
        <v>229</v>
      </c>
    </row>
    <row r="4" spans="3:8" x14ac:dyDescent="0.2">
      <c r="H4" t="s">
        <v>264</v>
      </c>
    </row>
    <row r="5" spans="3:8" x14ac:dyDescent="0.2">
      <c r="C5" s="178" t="s">
        <v>207</v>
      </c>
      <c r="D5" s="178"/>
      <c r="E5" s="178"/>
      <c r="F5" s="178" t="s">
        <v>208</v>
      </c>
      <c r="G5" s="178"/>
      <c r="H5" s="178"/>
    </row>
    <row r="6" spans="3:8" x14ac:dyDescent="0.2">
      <c r="C6" s="30" t="s">
        <v>188</v>
      </c>
      <c r="D6" s="46">
        <v>8230225</v>
      </c>
      <c r="E6" s="33">
        <f>D6/D19</f>
        <v>0.22135023015088007</v>
      </c>
      <c r="F6" s="30" t="s">
        <v>147</v>
      </c>
      <c r="G6" s="46">
        <v>325730</v>
      </c>
      <c r="H6" s="33">
        <f>G6/G19</f>
        <v>8.7699712179199595E-3</v>
      </c>
    </row>
    <row r="7" spans="3:8" x14ac:dyDescent="0.2">
      <c r="C7" s="30" t="s">
        <v>189</v>
      </c>
      <c r="D7" s="46">
        <v>49</v>
      </c>
      <c r="E7" s="33">
        <f>D7/D19</f>
        <v>1.3178450500919626E-6</v>
      </c>
      <c r="F7" s="30" t="s">
        <v>148</v>
      </c>
      <c r="G7" s="46">
        <v>25229633</v>
      </c>
      <c r="H7" s="33">
        <f>G7/G19</f>
        <v>0.67928393224045558</v>
      </c>
    </row>
    <row r="8" spans="3:8" x14ac:dyDescent="0.2">
      <c r="C8" s="30" t="s">
        <v>155</v>
      </c>
      <c r="D8" s="46">
        <v>8626210</v>
      </c>
      <c r="E8" s="33">
        <f>D8/D19</f>
        <v>0.23200016631742429</v>
      </c>
      <c r="F8" s="30" t="s">
        <v>198</v>
      </c>
      <c r="G8" s="46">
        <v>173</v>
      </c>
      <c r="H8" s="33">
        <f>G8/G19</f>
        <v>4.6578608685111995E-6</v>
      </c>
    </row>
    <row r="9" spans="3:8" x14ac:dyDescent="0.2">
      <c r="C9" s="30" t="s">
        <v>190</v>
      </c>
      <c r="D9" s="46">
        <v>1120592</v>
      </c>
      <c r="E9" s="33">
        <f>D9/D19</f>
        <v>3.0138094293319442E-2</v>
      </c>
      <c r="F9" s="30" t="s">
        <v>199</v>
      </c>
      <c r="G9" s="46">
        <v>4864713</v>
      </c>
      <c r="H9" s="33">
        <f>G9/G19</f>
        <v>0.13097778219212555</v>
      </c>
    </row>
    <row r="10" spans="3:8" x14ac:dyDescent="0.2">
      <c r="C10" s="30" t="s">
        <v>157</v>
      </c>
      <c r="D10" s="46">
        <v>10518563</v>
      </c>
      <c r="E10" s="33">
        <f>D10/D19</f>
        <v>0.28289461599245846</v>
      </c>
      <c r="F10" s="30" t="s">
        <v>200</v>
      </c>
      <c r="G10" s="46">
        <v>3836</v>
      </c>
      <c r="H10" s="33">
        <f>G10/G19</f>
        <v>1.032806606451385E-4</v>
      </c>
    </row>
    <row r="11" spans="3:8" x14ac:dyDescent="0.2">
      <c r="C11" s="30" t="s">
        <v>191</v>
      </c>
      <c r="D11" s="46">
        <v>230742</v>
      </c>
      <c r="E11" s="33">
        <f>D11/D19</f>
        <v>6.2057592356799928E-3</v>
      </c>
      <c r="F11" s="30" t="s">
        <v>162</v>
      </c>
      <c r="G11" s="46">
        <v>2014126</v>
      </c>
      <c r="H11" s="33">
        <f>G11/G19</f>
        <v>5.4228431674283165E-2</v>
      </c>
    </row>
    <row r="12" spans="3:8" x14ac:dyDescent="0.2">
      <c r="C12" s="30" t="s">
        <v>192</v>
      </c>
      <c r="D12" s="46">
        <v>1742388</v>
      </c>
      <c r="E12" s="33">
        <f>D12/D19</f>
        <v>4.6861171451829282E-2</v>
      </c>
      <c r="F12" s="30" t="s">
        <v>201</v>
      </c>
      <c r="G12" s="46">
        <v>4065972</v>
      </c>
      <c r="H12" s="33">
        <f>G12/G19</f>
        <v>0.10947243856220935</v>
      </c>
    </row>
    <row r="13" spans="3:8" x14ac:dyDescent="0.2">
      <c r="C13" s="30" t="s">
        <v>165</v>
      </c>
      <c r="D13" s="46">
        <v>4066967</v>
      </c>
      <c r="E13" s="33">
        <f>D13/D19</f>
        <v>0.10938025162933386</v>
      </c>
      <c r="F13" s="30" t="s">
        <v>202</v>
      </c>
      <c r="G13" s="46">
        <v>247011</v>
      </c>
      <c r="H13" s="33">
        <f>G13/G19</f>
        <v>6.6505368265423115E-3</v>
      </c>
    </row>
    <row r="14" spans="3:8" x14ac:dyDescent="0.2">
      <c r="C14" s="30" t="s">
        <v>193</v>
      </c>
      <c r="D14" s="46">
        <v>694</v>
      </c>
      <c r="E14" s="33">
        <f>D14/D19</f>
        <v>1.8664989076812697E-5</v>
      </c>
      <c r="F14" s="30" t="s">
        <v>164</v>
      </c>
      <c r="G14" s="46">
        <v>694</v>
      </c>
      <c r="H14" s="33">
        <f>G14/G19</f>
        <v>1.8685291576570937E-5</v>
      </c>
    </row>
    <row r="15" spans="3:8" x14ac:dyDescent="0.2">
      <c r="C15" s="30" t="s">
        <v>145</v>
      </c>
      <c r="D15" s="46">
        <v>2247619</v>
      </c>
      <c r="E15" s="33">
        <f>D15/D19</f>
        <v>6.0449256604951984E-2</v>
      </c>
      <c r="F15" s="30" t="s">
        <v>203</v>
      </c>
      <c r="G15" s="46">
        <v>4946</v>
      </c>
      <c r="H15" s="33">
        <f>G15/G19</f>
        <v>1.3316635754714678E-4</v>
      </c>
    </row>
    <row r="16" spans="3:8" x14ac:dyDescent="0.2">
      <c r="C16" s="30" t="s">
        <v>194</v>
      </c>
      <c r="D16" s="46">
        <v>320000</v>
      </c>
      <c r="E16" s="33">
        <f>D16/D19</f>
        <v>8.6063350210087361E-3</v>
      </c>
      <c r="F16" s="30" t="s">
        <v>204</v>
      </c>
      <c r="G16" s="46">
        <v>384678</v>
      </c>
      <c r="H16" s="33">
        <f>G16/G19</f>
        <v>1.035709019177544E-2</v>
      </c>
    </row>
    <row r="17" spans="3:8" x14ac:dyDescent="0.2">
      <c r="C17" s="30" t="s">
        <v>195</v>
      </c>
      <c r="D17" s="46">
        <v>13697</v>
      </c>
      <c r="E17" s="33">
        <f>D17/D19</f>
        <v>3.6837803369611457E-4</v>
      </c>
      <c r="F17" s="30" t="s">
        <v>205</v>
      </c>
      <c r="G17" s="46">
        <v>0</v>
      </c>
      <c r="H17" s="33">
        <f>G17/G19</f>
        <v>0</v>
      </c>
    </row>
    <row r="18" spans="3:8" x14ac:dyDescent="0.2">
      <c r="C18" s="30" t="s">
        <v>196</v>
      </c>
      <c r="D18" s="46">
        <v>64165</v>
      </c>
      <c r="E18" s="33">
        <f>D18/D19</f>
        <v>1.7257046456969549E-3</v>
      </c>
      <c r="F18" s="30"/>
      <c r="G18" s="46"/>
      <c r="H18" s="33"/>
    </row>
    <row r="19" spans="3:8" x14ac:dyDescent="0.2">
      <c r="C19" s="30" t="s">
        <v>197</v>
      </c>
      <c r="D19" s="46">
        <v>37181913</v>
      </c>
      <c r="E19" s="33"/>
      <c r="F19" s="30" t="s">
        <v>206</v>
      </c>
      <c r="G19" s="46">
        <v>37141513</v>
      </c>
      <c r="H19" s="30"/>
    </row>
    <row r="20" spans="3:8" ht="13.05" x14ac:dyDescent="0.2">
      <c r="G20" s="3"/>
    </row>
    <row r="21" spans="3:8" x14ac:dyDescent="0.2">
      <c r="F21" t="s">
        <v>209</v>
      </c>
      <c r="G21" s="3">
        <f>D19-G19</f>
        <v>40400</v>
      </c>
    </row>
    <row r="23" spans="3:8" ht="13.05" x14ac:dyDescent="0.2">
      <c r="G23" s="3"/>
    </row>
    <row r="26" spans="3:8" ht="13.05" x14ac:dyDescent="0.2">
      <c r="F26" s="3">
        <f>C24-F24</f>
        <v>0</v>
      </c>
    </row>
  </sheetData>
  <mergeCells count="2">
    <mergeCell ref="C5:E5"/>
    <mergeCell ref="F5:H5"/>
  </mergeCells>
  <phoneticPr fontId="1"/>
  <pageMargins left="0.70866141732283472" right="0.70866141732283472" top="0.74803149606299213" bottom="0.74803149606299213" header="0.31496062992125984" footer="0.31496062992125984"/>
  <pageSetup paperSize="9" scale="1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J44"/>
  <sheetViews>
    <sheetView topLeftCell="N1" workbookViewId="0">
      <pane ySplit="1932" topLeftCell="A25" activePane="bottomLeft"/>
      <selection activeCell="B1" sqref="B1"/>
      <selection pane="bottomLeft" activeCell="Y44" sqref="Y44"/>
    </sheetView>
  </sheetViews>
  <sheetFormatPr defaultRowHeight="13.2" x14ac:dyDescent="0.2"/>
  <cols>
    <col min="1" max="1" width="3.6640625" customWidth="1"/>
    <col min="2" max="2" width="11.33203125" customWidth="1"/>
    <col min="3" max="3" width="12.33203125" customWidth="1"/>
    <col min="4" max="4" width="9" customWidth="1"/>
    <col min="5" max="5" width="11" bestFit="1" customWidth="1"/>
    <col min="6" max="8" width="9.109375" bestFit="1" customWidth="1"/>
    <col min="9" max="10" width="10.21875" bestFit="1" customWidth="1"/>
    <col min="11" max="11" width="9.109375" bestFit="1" customWidth="1"/>
    <col min="12" max="12" width="12.44140625" customWidth="1"/>
    <col min="13" max="13" width="9.109375" bestFit="1" customWidth="1"/>
    <col min="14" max="14" width="10.21875" bestFit="1" customWidth="1"/>
    <col min="15" max="16" width="10.33203125" bestFit="1" customWidth="1"/>
    <col min="17" max="18" width="9.109375" bestFit="1" customWidth="1"/>
    <col min="19" max="19" width="11.77734375" customWidth="1"/>
    <col min="20" max="21" width="9.109375" bestFit="1" customWidth="1"/>
    <col min="22" max="22" width="11.44140625" customWidth="1"/>
    <col min="23" max="24" width="9.109375" bestFit="1" customWidth="1"/>
    <col min="25" max="25" width="9.21875" bestFit="1" customWidth="1"/>
    <col min="26" max="26" width="9.109375" bestFit="1" customWidth="1"/>
    <col min="27" max="27" width="9.21875" bestFit="1" customWidth="1"/>
    <col min="28" max="30" width="9.109375" bestFit="1" customWidth="1"/>
    <col min="31" max="31" width="9.21875" bestFit="1" customWidth="1"/>
    <col min="32" max="32" width="10.33203125" customWidth="1"/>
    <col min="33" max="35" width="9.109375" bestFit="1" customWidth="1"/>
    <col min="36" max="36" width="10.33203125" bestFit="1" customWidth="1"/>
    <col min="257" max="257" width="3.6640625" customWidth="1"/>
    <col min="258" max="258" width="11.33203125" customWidth="1"/>
    <col min="259" max="259" width="12.33203125" customWidth="1"/>
    <col min="260" max="260" width="9" customWidth="1"/>
    <col min="261" max="261" width="11" bestFit="1" customWidth="1"/>
    <col min="262" max="264" width="9.109375" bestFit="1" customWidth="1"/>
    <col min="265" max="266" width="10.21875" bestFit="1" customWidth="1"/>
    <col min="267" max="267" width="9.109375" bestFit="1" customWidth="1"/>
    <col min="268" max="268" width="12.44140625" customWidth="1"/>
    <col min="269" max="269" width="9.109375" bestFit="1" customWidth="1"/>
    <col min="270" max="270" width="10.21875" bestFit="1" customWidth="1"/>
    <col min="271" max="272" width="10.33203125" bestFit="1" customWidth="1"/>
    <col min="273" max="274" width="9.109375" bestFit="1" customWidth="1"/>
    <col min="275" max="275" width="11.77734375" customWidth="1"/>
    <col min="276" max="277" width="9.109375" bestFit="1" customWidth="1"/>
    <col min="278" max="278" width="11.44140625" customWidth="1"/>
    <col min="279" max="280" width="9.109375" bestFit="1" customWidth="1"/>
    <col min="281" max="281" width="9.21875" bestFit="1" customWidth="1"/>
    <col min="282" max="282" width="9.109375" bestFit="1" customWidth="1"/>
    <col min="283" max="283" width="9.21875" bestFit="1" customWidth="1"/>
    <col min="284" max="286" width="9.109375" bestFit="1" customWidth="1"/>
    <col min="287" max="287" width="9.21875" bestFit="1" customWidth="1"/>
    <col min="288" max="288" width="10.33203125" customWidth="1"/>
    <col min="289" max="291" width="9.109375" bestFit="1" customWidth="1"/>
    <col min="292" max="292" width="10.33203125" bestFit="1" customWidth="1"/>
    <col min="513" max="513" width="3.6640625" customWidth="1"/>
    <col min="514" max="514" width="11.33203125" customWidth="1"/>
    <col min="515" max="515" width="12.33203125" customWidth="1"/>
    <col min="516" max="516" width="9" customWidth="1"/>
    <col min="517" max="517" width="11" bestFit="1" customWidth="1"/>
    <col min="518" max="520" width="9.109375" bestFit="1" customWidth="1"/>
    <col min="521" max="522" width="10.21875" bestFit="1" customWidth="1"/>
    <col min="523" max="523" width="9.109375" bestFit="1" customWidth="1"/>
    <col min="524" max="524" width="12.44140625" customWidth="1"/>
    <col min="525" max="525" width="9.109375" bestFit="1" customWidth="1"/>
    <col min="526" max="526" width="10.21875" bestFit="1" customWidth="1"/>
    <col min="527" max="528" width="10.33203125" bestFit="1" customWidth="1"/>
    <col min="529" max="530" width="9.109375" bestFit="1" customWidth="1"/>
    <col min="531" max="531" width="11.77734375" customWidth="1"/>
    <col min="532" max="533" width="9.109375" bestFit="1" customWidth="1"/>
    <col min="534" max="534" width="11.44140625" customWidth="1"/>
    <col min="535" max="536" width="9.109375" bestFit="1" customWidth="1"/>
    <col min="537" max="537" width="9.21875" bestFit="1" customWidth="1"/>
    <col min="538" max="538" width="9.109375" bestFit="1" customWidth="1"/>
    <col min="539" max="539" width="9.21875" bestFit="1" customWidth="1"/>
    <col min="540" max="542" width="9.109375" bestFit="1" customWidth="1"/>
    <col min="543" max="543" width="9.21875" bestFit="1" customWidth="1"/>
    <col min="544" max="544" width="10.33203125" customWidth="1"/>
    <col min="545" max="547" width="9.109375" bestFit="1" customWidth="1"/>
    <col min="548" max="548" width="10.33203125" bestFit="1" customWidth="1"/>
    <col min="769" max="769" width="3.6640625" customWidth="1"/>
    <col min="770" max="770" width="11.33203125" customWidth="1"/>
    <col min="771" max="771" width="12.33203125" customWidth="1"/>
    <col min="772" max="772" width="9" customWidth="1"/>
    <col min="773" max="773" width="11" bestFit="1" customWidth="1"/>
    <col min="774" max="776" width="9.109375" bestFit="1" customWidth="1"/>
    <col min="777" max="778" width="10.21875" bestFit="1" customWidth="1"/>
    <col min="779" max="779" width="9.109375" bestFit="1" customWidth="1"/>
    <col min="780" max="780" width="12.44140625" customWidth="1"/>
    <col min="781" max="781" width="9.109375" bestFit="1" customWidth="1"/>
    <col min="782" max="782" width="10.21875" bestFit="1" customWidth="1"/>
    <col min="783" max="784" width="10.33203125" bestFit="1" customWidth="1"/>
    <col min="785" max="786" width="9.109375" bestFit="1" customWidth="1"/>
    <col min="787" max="787" width="11.77734375" customWidth="1"/>
    <col min="788" max="789" width="9.109375" bestFit="1" customWidth="1"/>
    <col min="790" max="790" width="11.44140625" customWidth="1"/>
    <col min="791" max="792" width="9.109375" bestFit="1" customWidth="1"/>
    <col min="793" max="793" width="9.21875" bestFit="1" customWidth="1"/>
    <col min="794" max="794" width="9.109375" bestFit="1" customWidth="1"/>
    <col min="795" max="795" width="9.21875" bestFit="1" customWidth="1"/>
    <col min="796" max="798" width="9.109375" bestFit="1" customWidth="1"/>
    <col min="799" max="799" width="9.21875" bestFit="1" customWidth="1"/>
    <col min="800" max="800" width="10.33203125" customWidth="1"/>
    <col min="801" max="803" width="9.109375" bestFit="1" customWidth="1"/>
    <col min="804" max="804" width="10.33203125" bestFit="1" customWidth="1"/>
    <col min="1025" max="1025" width="3.6640625" customWidth="1"/>
    <col min="1026" max="1026" width="11.33203125" customWidth="1"/>
    <col min="1027" max="1027" width="12.33203125" customWidth="1"/>
    <col min="1028" max="1028" width="9" customWidth="1"/>
    <col min="1029" max="1029" width="11" bestFit="1" customWidth="1"/>
    <col min="1030" max="1032" width="9.109375" bestFit="1" customWidth="1"/>
    <col min="1033" max="1034" width="10.21875" bestFit="1" customWidth="1"/>
    <col min="1035" max="1035" width="9.109375" bestFit="1" customWidth="1"/>
    <col min="1036" max="1036" width="12.44140625" customWidth="1"/>
    <col min="1037" max="1037" width="9.109375" bestFit="1" customWidth="1"/>
    <col min="1038" max="1038" width="10.21875" bestFit="1" customWidth="1"/>
    <col min="1039" max="1040" width="10.33203125" bestFit="1" customWidth="1"/>
    <col min="1041" max="1042" width="9.109375" bestFit="1" customWidth="1"/>
    <col min="1043" max="1043" width="11.77734375" customWidth="1"/>
    <col min="1044" max="1045" width="9.109375" bestFit="1" customWidth="1"/>
    <col min="1046" max="1046" width="11.44140625" customWidth="1"/>
    <col min="1047" max="1048" width="9.109375" bestFit="1" customWidth="1"/>
    <col min="1049" max="1049" width="9.21875" bestFit="1" customWidth="1"/>
    <col min="1050" max="1050" width="9.109375" bestFit="1" customWidth="1"/>
    <col min="1051" max="1051" width="9.21875" bestFit="1" customWidth="1"/>
    <col min="1052" max="1054" width="9.109375" bestFit="1" customWidth="1"/>
    <col min="1055" max="1055" width="9.21875" bestFit="1" customWidth="1"/>
    <col min="1056" max="1056" width="10.33203125" customWidth="1"/>
    <col min="1057" max="1059" width="9.109375" bestFit="1" customWidth="1"/>
    <col min="1060" max="1060" width="10.33203125" bestFit="1" customWidth="1"/>
    <col min="1281" max="1281" width="3.6640625" customWidth="1"/>
    <col min="1282" max="1282" width="11.33203125" customWidth="1"/>
    <col min="1283" max="1283" width="12.33203125" customWidth="1"/>
    <col min="1284" max="1284" width="9" customWidth="1"/>
    <col min="1285" max="1285" width="11" bestFit="1" customWidth="1"/>
    <col min="1286" max="1288" width="9.109375" bestFit="1" customWidth="1"/>
    <col min="1289" max="1290" width="10.21875" bestFit="1" customWidth="1"/>
    <col min="1291" max="1291" width="9.109375" bestFit="1" customWidth="1"/>
    <col min="1292" max="1292" width="12.44140625" customWidth="1"/>
    <col min="1293" max="1293" width="9.109375" bestFit="1" customWidth="1"/>
    <col min="1294" max="1294" width="10.21875" bestFit="1" customWidth="1"/>
    <col min="1295" max="1296" width="10.33203125" bestFit="1" customWidth="1"/>
    <col min="1297" max="1298" width="9.109375" bestFit="1" customWidth="1"/>
    <col min="1299" max="1299" width="11.77734375" customWidth="1"/>
    <col min="1300" max="1301" width="9.109375" bestFit="1" customWidth="1"/>
    <col min="1302" max="1302" width="11.44140625" customWidth="1"/>
    <col min="1303" max="1304" width="9.109375" bestFit="1" customWidth="1"/>
    <col min="1305" max="1305" width="9.21875" bestFit="1" customWidth="1"/>
    <col min="1306" max="1306" width="9.109375" bestFit="1" customWidth="1"/>
    <col min="1307" max="1307" width="9.21875" bestFit="1" customWidth="1"/>
    <col min="1308" max="1310" width="9.109375" bestFit="1" customWidth="1"/>
    <col min="1311" max="1311" width="9.21875" bestFit="1" customWidth="1"/>
    <col min="1312" max="1312" width="10.33203125" customWidth="1"/>
    <col min="1313" max="1315" width="9.109375" bestFit="1" customWidth="1"/>
    <col min="1316" max="1316" width="10.33203125" bestFit="1" customWidth="1"/>
    <col min="1537" max="1537" width="3.6640625" customWidth="1"/>
    <col min="1538" max="1538" width="11.33203125" customWidth="1"/>
    <col min="1539" max="1539" width="12.33203125" customWidth="1"/>
    <col min="1540" max="1540" width="9" customWidth="1"/>
    <col min="1541" max="1541" width="11" bestFit="1" customWidth="1"/>
    <col min="1542" max="1544" width="9.109375" bestFit="1" customWidth="1"/>
    <col min="1545" max="1546" width="10.21875" bestFit="1" customWidth="1"/>
    <col min="1547" max="1547" width="9.109375" bestFit="1" customWidth="1"/>
    <col min="1548" max="1548" width="12.44140625" customWidth="1"/>
    <col min="1549" max="1549" width="9.109375" bestFit="1" customWidth="1"/>
    <col min="1550" max="1550" width="10.21875" bestFit="1" customWidth="1"/>
    <col min="1551" max="1552" width="10.33203125" bestFit="1" customWidth="1"/>
    <col min="1553" max="1554" width="9.109375" bestFit="1" customWidth="1"/>
    <col min="1555" max="1555" width="11.77734375" customWidth="1"/>
    <col min="1556" max="1557" width="9.109375" bestFit="1" customWidth="1"/>
    <col min="1558" max="1558" width="11.44140625" customWidth="1"/>
    <col min="1559" max="1560" width="9.109375" bestFit="1" customWidth="1"/>
    <col min="1561" max="1561" width="9.21875" bestFit="1" customWidth="1"/>
    <col min="1562" max="1562" width="9.109375" bestFit="1" customWidth="1"/>
    <col min="1563" max="1563" width="9.21875" bestFit="1" customWidth="1"/>
    <col min="1564" max="1566" width="9.109375" bestFit="1" customWidth="1"/>
    <col min="1567" max="1567" width="9.21875" bestFit="1" customWidth="1"/>
    <col min="1568" max="1568" width="10.33203125" customWidth="1"/>
    <col min="1569" max="1571" width="9.109375" bestFit="1" customWidth="1"/>
    <col min="1572" max="1572" width="10.33203125" bestFit="1" customWidth="1"/>
    <col min="1793" max="1793" width="3.6640625" customWidth="1"/>
    <col min="1794" max="1794" width="11.33203125" customWidth="1"/>
    <col min="1795" max="1795" width="12.33203125" customWidth="1"/>
    <col min="1796" max="1796" width="9" customWidth="1"/>
    <col min="1797" max="1797" width="11" bestFit="1" customWidth="1"/>
    <col min="1798" max="1800" width="9.109375" bestFit="1" customWidth="1"/>
    <col min="1801" max="1802" width="10.21875" bestFit="1" customWidth="1"/>
    <col min="1803" max="1803" width="9.109375" bestFit="1" customWidth="1"/>
    <col min="1804" max="1804" width="12.44140625" customWidth="1"/>
    <col min="1805" max="1805" width="9.109375" bestFit="1" customWidth="1"/>
    <col min="1806" max="1806" width="10.21875" bestFit="1" customWidth="1"/>
    <col min="1807" max="1808" width="10.33203125" bestFit="1" customWidth="1"/>
    <col min="1809" max="1810" width="9.109375" bestFit="1" customWidth="1"/>
    <col min="1811" max="1811" width="11.77734375" customWidth="1"/>
    <col min="1812" max="1813" width="9.109375" bestFit="1" customWidth="1"/>
    <col min="1814" max="1814" width="11.44140625" customWidth="1"/>
    <col min="1815" max="1816" width="9.109375" bestFit="1" customWidth="1"/>
    <col min="1817" max="1817" width="9.21875" bestFit="1" customWidth="1"/>
    <col min="1818" max="1818" width="9.109375" bestFit="1" customWidth="1"/>
    <col min="1819" max="1819" width="9.21875" bestFit="1" customWidth="1"/>
    <col min="1820" max="1822" width="9.109375" bestFit="1" customWidth="1"/>
    <col min="1823" max="1823" width="9.21875" bestFit="1" customWidth="1"/>
    <col min="1824" max="1824" width="10.33203125" customWidth="1"/>
    <col min="1825" max="1827" width="9.109375" bestFit="1" customWidth="1"/>
    <col min="1828" max="1828" width="10.33203125" bestFit="1" customWidth="1"/>
    <col min="2049" max="2049" width="3.6640625" customWidth="1"/>
    <col min="2050" max="2050" width="11.33203125" customWidth="1"/>
    <col min="2051" max="2051" width="12.33203125" customWidth="1"/>
    <col min="2052" max="2052" width="9" customWidth="1"/>
    <col min="2053" max="2053" width="11" bestFit="1" customWidth="1"/>
    <col min="2054" max="2056" width="9.109375" bestFit="1" customWidth="1"/>
    <col min="2057" max="2058" width="10.21875" bestFit="1" customWidth="1"/>
    <col min="2059" max="2059" width="9.109375" bestFit="1" customWidth="1"/>
    <col min="2060" max="2060" width="12.44140625" customWidth="1"/>
    <col min="2061" max="2061" width="9.109375" bestFit="1" customWidth="1"/>
    <col min="2062" max="2062" width="10.21875" bestFit="1" customWidth="1"/>
    <col min="2063" max="2064" width="10.33203125" bestFit="1" customWidth="1"/>
    <col min="2065" max="2066" width="9.109375" bestFit="1" customWidth="1"/>
    <col min="2067" max="2067" width="11.77734375" customWidth="1"/>
    <col min="2068" max="2069" width="9.109375" bestFit="1" customWidth="1"/>
    <col min="2070" max="2070" width="11.44140625" customWidth="1"/>
    <col min="2071" max="2072" width="9.109375" bestFit="1" customWidth="1"/>
    <col min="2073" max="2073" width="9.21875" bestFit="1" customWidth="1"/>
    <col min="2074" max="2074" width="9.109375" bestFit="1" customWidth="1"/>
    <col min="2075" max="2075" width="9.21875" bestFit="1" customWidth="1"/>
    <col min="2076" max="2078" width="9.109375" bestFit="1" customWidth="1"/>
    <col min="2079" max="2079" width="9.21875" bestFit="1" customWidth="1"/>
    <col min="2080" max="2080" width="10.33203125" customWidth="1"/>
    <col min="2081" max="2083" width="9.109375" bestFit="1" customWidth="1"/>
    <col min="2084" max="2084" width="10.33203125" bestFit="1" customWidth="1"/>
    <col min="2305" max="2305" width="3.6640625" customWidth="1"/>
    <col min="2306" max="2306" width="11.33203125" customWidth="1"/>
    <col min="2307" max="2307" width="12.33203125" customWidth="1"/>
    <col min="2308" max="2308" width="9" customWidth="1"/>
    <col min="2309" max="2309" width="11" bestFit="1" customWidth="1"/>
    <col min="2310" max="2312" width="9.109375" bestFit="1" customWidth="1"/>
    <col min="2313" max="2314" width="10.21875" bestFit="1" customWidth="1"/>
    <col min="2315" max="2315" width="9.109375" bestFit="1" customWidth="1"/>
    <col min="2316" max="2316" width="12.44140625" customWidth="1"/>
    <col min="2317" max="2317" width="9.109375" bestFit="1" customWidth="1"/>
    <col min="2318" max="2318" width="10.21875" bestFit="1" customWidth="1"/>
    <col min="2319" max="2320" width="10.33203125" bestFit="1" customWidth="1"/>
    <col min="2321" max="2322" width="9.109375" bestFit="1" customWidth="1"/>
    <col min="2323" max="2323" width="11.77734375" customWidth="1"/>
    <col min="2324" max="2325" width="9.109375" bestFit="1" customWidth="1"/>
    <col min="2326" max="2326" width="11.44140625" customWidth="1"/>
    <col min="2327" max="2328" width="9.109375" bestFit="1" customWidth="1"/>
    <col min="2329" max="2329" width="9.21875" bestFit="1" customWidth="1"/>
    <col min="2330" max="2330" width="9.109375" bestFit="1" customWidth="1"/>
    <col min="2331" max="2331" width="9.21875" bestFit="1" customWidth="1"/>
    <col min="2332" max="2334" width="9.109375" bestFit="1" customWidth="1"/>
    <col min="2335" max="2335" width="9.21875" bestFit="1" customWidth="1"/>
    <col min="2336" max="2336" width="10.33203125" customWidth="1"/>
    <col min="2337" max="2339" width="9.109375" bestFit="1" customWidth="1"/>
    <col min="2340" max="2340" width="10.33203125" bestFit="1" customWidth="1"/>
    <col min="2561" max="2561" width="3.6640625" customWidth="1"/>
    <col min="2562" max="2562" width="11.33203125" customWidth="1"/>
    <col min="2563" max="2563" width="12.33203125" customWidth="1"/>
    <col min="2564" max="2564" width="9" customWidth="1"/>
    <col min="2565" max="2565" width="11" bestFit="1" customWidth="1"/>
    <col min="2566" max="2568" width="9.109375" bestFit="1" customWidth="1"/>
    <col min="2569" max="2570" width="10.21875" bestFit="1" customWidth="1"/>
    <col min="2571" max="2571" width="9.109375" bestFit="1" customWidth="1"/>
    <col min="2572" max="2572" width="12.44140625" customWidth="1"/>
    <col min="2573" max="2573" width="9.109375" bestFit="1" customWidth="1"/>
    <col min="2574" max="2574" width="10.21875" bestFit="1" customWidth="1"/>
    <col min="2575" max="2576" width="10.33203125" bestFit="1" customWidth="1"/>
    <col min="2577" max="2578" width="9.109375" bestFit="1" customWidth="1"/>
    <col min="2579" max="2579" width="11.77734375" customWidth="1"/>
    <col min="2580" max="2581" width="9.109375" bestFit="1" customWidth="1"/>
    <col min="2582" max="2582" width="11.44140625" customWidth="1"/>
    <col min="2583" max="2584" width="9.109375" bestFit="1" customWidth="1"/>
    <col min="2585" max="2585" width="9.21875" bestFit="1" customWidth="1"/>
    <col min="2586" max="2586" width="9.109375" bestFit="1" customWidth="1"/>
    <col min="2587" max="2587" width="9.21875" bestFit="1" customWidth="1"/>
    <col min="2588" max="2590" width="9.109375" bestFit="1" customWidth="1"/>
    <col min="2591" max="2591" width="9.21875" bestFit="1" customWidth="1"/>
    <col min="2592" max="2592" width="10.33203125" customWidth="1"/>
    <col min="2593" max="2595" width="9.109375" bestFit="1" customWidth="1"/>
    <col min="2596" max="2596" width="10.33203125" bestFit="1" customWidth="1"/>
    <col min="2817" max="2817" width="3.6640625" customWidth="1"/>
    <col min="2818" max="2818" width="11.33203125" customWidth="1"/>
    <col min="2819" max="2819" width="12.33203125" customWidth="1"/>
    <col min="2820" max="2820" width="9" customWidth="1"/>
    <col min="2821" max="2821" width="11" bestFit="1" customWidth="1"/>
    <col min="2822" max="2824" width="9.109375" bestFit="1" customWidth="1"/>
    <col min="2825" max="2826" width="10.21875" bestFit="1" customWidth="1"/>
    <col min="2827" max="2827" width="9.109375" bestFit="1" customWidth="1"/>
    <col min="2828" max="2828" width="12.44140625" customWidth="1"/>
    <col min="2829" max="2829" width="9.109375" bestFit="1" customWidth="1"/>
    <col min="2830" max="2830" width="10.21875" bestFit="1" customWidth="1"/>
    <col min="2831" max="2832" width="10.33203125" bestFit="1" customWidth="1"/>
    <col min="2833" max="2834" width="9.109375" bestFit="1" customWidth="1"/>
    <col min="2835" max="2835" width="11.77734375" customWidth="1"/>
    <col min="2836" max="2837" width="9.109375" bestFit="1" customWidth="1"/>
    <col min="2838" max="2838" width="11.44140625" customWidth="1"/>
    <col min="2839" max="2840" width="9.109375" bestFit="1" customWidth="1"/>
    <col min="2841" max="2841" width="9.21875" bestFit="1" customWidth="1"/>
    <col min="2842" max="2842" width="9.109375" bestFit="1" customWidth="1"/>
    <col min="2843" max="2843" width="9.21875" bestFit="1" customWidth="1"/>
    <col min="2844" max="2846" width="9.109375" bestFit="1" customWidth="1"/>
    <col min="2847" max="2847" width="9.21875" bestFit="1" customWidth="1"/>
    <col min="2848" max="2848" width="10.33203125" customWidth="1"/>
    <col min="2849" max="2851" width="9.109375" bestFit="1" customWidth="1"/>
    <col min="2852" max="2852" width="10.33203125" bestFit="1" customWidth="1"/>
    <col min="3073" max="3073" width="3.6640625" customWidth="1"/>
    <col min="3074" max="3074" width="11.33203125" customWidth="1"/>
    <col min="3075" max="3075" width="12.33203125" customWidth="1"/>
    <col min="3076" max="3076" width="9" customWidth="1"/>
    <col min="3077" max="3077" width="11" bestFit="1" customWidth="1"/>
    <col min="3078" max="3080" width="9.109375" bestFit="1" customWidth="1"/>
    <col min="3081" max="3082" width="10.21875" bestFit="1" customWidth="1"/>
    <col min="3083" max="3083" width="9.109375" bestFit="1" customWidth="1"/>
    <col min="3084" max="3084" width="12.44140625" customWidth="1"/>
    <col min="3085" max="3085" width="9.109375" bestFit="1" customWidth="1"/>
    <col min="3086" max="3086" width="10.21875" bestFit="1" customWidth="1"/>
    <col min="3087" max="3088" width="10.33203125" bestFit="1" customWidth="1"/>
    <col min="3089" max="3090" width="9.109375" bestFit="1" customWidth="1"/>
    <col min="3091" max="3091" width="11.77734375" customWidth="1"/>
    <col min="3092" max="3093" width="9.109375" bestFit="1" customWidth="1"/>
    <col min="3094" max="3094" width="11.44140625" customWidth="1"/>
    <col min="3095" max="3096" width="9.109375" bestFit="1" customWidth="1"/>
    <col min="3097" max="3097" width="9.21875" bestFit="1" customWidth="1"/>
    <col min="3098" max="3098" width="9.109375" bestFit="1" customWidth="1"/>
    <col min="3099" max="3099" width="9.21875" bestFit="1" customWidth="1"/>
    <col min="3100" max="3102" width="9.109375" bestFit="1" customWidth="1"/>
    <col min="3103" max="3103" width="9.21875" bestFit="1" customWidth="1"/>
    <col min="3104" max="3104" width="10.33203125" customWidth="1"/>
    <col min="3105" max="3107" width="9.109375" bestFit="1" customWidth="1"/>
    <col min="3108" max="3108" width="10.33203125" bestFit="1" customWidth="1"/>
    <col min="3329" max="3329" width="3.6640625" customWidth="1"/>
    <col min="3330" max="3330" width="11.33203125" customWidth="1"/>
    <col min="3331" max="3331" width="12.33203125" customWidth="1"/>
    <col min="3332" max="3332" width="9" customWidth="1"/>
    <col min="3333" max="3333" width="11" bestFit="1" customWidth="1"/>
    <col min="3334" max="3336" width="9.109375" bestFit="1" customWidth="1"/>
    <col min="3337" max="3338" width="10.21875" bestFit="1" customWidth="1"/>
    <col min="3339" max="3339" width="9.109375" bestFit="1" customWidth="1"/>
    <col min="3340" max="3340" width="12.44140625" customWidth="1"/>
    <col min="3341" max="3341" width="9.109375" bestFit="1" customWidth="1"/>
    <col min="3342" max="3342" width="10.21875" bestFit="1" customWidth="1"/>
    <col min="3343" max="3344" width="10.33203125" bestFit="1" customWidth="1"/>
    <col min="3345" max="3346" width="9.109375" bestFit="1" customWidth="1"/>
    <col min="3347" max="3347" width="11.77734375" customWidth="1"/>
    <col min="3348" max="3349" width="9.109375" bestFit="1" customWidth="1"/>
    <col min="3350" max="3350" width="11.44140625" customWidth="1"/>
    <col min="3351" max="3352" width="9.109375" bestFit="1" customWidth="1"/>
    <col min="3353" max="3353" width="9.21875" bestFit="1" customWidth="1"/>
    <col min="3354" max="3354" width="9.109375" bestFit="1" customWidth="1"/>
    <col min="3355" max="3355" width="9.21875" bestFit="1" customWidth="1"/>
    <col min="3356" max="3358" width="9.109375" bestFit="1" customWidth="1"/>
    <col min="3359" max="3359" width="9.21875" bestFit="1" customWidth="1"/>
    <col min="3360" max="3360" width="10.33203125" customWidth="1"/>
    <col min="3361" max="3363" width="9.109375" bestFit="1" customWidth="1"/>
    <col min="3364" max="3364" width="10.33203125" bestFit="1" customWidth="1"/>
    <col min="3585" max="3585" width="3.6640625" customWidth="1"/>
    <col min="3586" max="3586" width="11.33203125" customWidth="1"/>
    <col min="3587" max="3587" width="12.33203125" customWidth="1"/>
    <col min="3588" max="3588" width="9" customWidth="1"/>
    <col min="3589" max="3589" width="11" bestFit="1" customWidth="1"/>
    <col min="3590" max="3592" width="9.109375" bestFit="1" customWidth="1"/>
    <col min="3593" max="3594" width="10.21875" bestFit="1" customWidth="1"/>
    <col min="3595" max="3595" width="9.109375" bestFit="1" customWidth="1"/>
    <col min="3596" max="3596" width="12.44140625" customWidth="1"/>
    <col min="3597" max="3597" width="9.109375" bestFit="1" customWidth="1"/>
    <col min="3598" max="3598" width="10.21875" bestFit="1" customWidth="1"/>
    <col min="3599" max="3600" width="10.33203125" bestFit="1" customWidth="1"/>
    <col min="3601" max="3602" width="9.109375" bestFit="1" customWidth="1"/>
    <col min="3603" max="3603" width="11.77734375" customWidth="1"/>
    <col min="3604" max="3605" width="9.109375" bestFit="1" customWidth="1"/>
    <col min="3606" max="3606" width="11.44140625" customWidth="1"/>
    <col min="3607" max="3608" width="9.109375" bestFit="1" customWidth="1"/>
    <col min="3609" max="3609" width="9.21875" bestFit="1" customWidth="1"/>
    <col min="3610" max="3610" width="9.109375" bestFit="1" customWidth="1"/>
    <col min="3611" max="3611" width="9.21875" bestFit="1" customWidth="1"/>
    <col min="3612" max="3614" width="9.109375" bestFit="1" customWidth="1"/>
    <col min="3615" max="3615" width="9.21875" bestFit="1" customWidth="1"/>
    <col min="3616" max="3616" width="10.33203125" customWidth="1"/>
    <col min="3617" max="3619" width="9.109375" bestFit="1" customWidth="1"/>
    <col min="3620" max="3620" width="10.33203125" bestFit="1" customWidth="1"/>
    <col min="3841" max="3841" width="3.6640625" customWidth="1"/>
    <col min="3842" max="3842" width="11.33203125" customWidth="1"/>
    <col min="3843" max="3843" width="12.33203125" customWidth="1"/>
    <col min="3844" max="3844" width="9" customWidth="1"/>
    <col min="3845" max="3845" width="11" bestFit="1" customWidth="1"/>
    <col min="3846" max="3848" width="9.109375" bestFit="1" customWidth="1"/>
    <col min="3849" max="3850" width="10.21875" bestFit="1" customWidth="1"/>
    <col min="3851" max="3851" width="9.109375" bestFit="1" customWidth="1"/>
    <col min="3852" max="3852" width="12.44140625" customWidth="1"/>
    <col min="3853" max="3853" width="9.109375" bestFit="1" customWidth="1"/>
    <col min="3854" max="3854" width="10.21875" bestFit="1" customWidth="1"/>
    <col min="3855" max="3856" width="10.33203125" bestFit="1" customWidth="1"/>
    <col min="3857" max="3858" width="9.109375" bestFit="1" customWidth="1"/>
    <col min="3859" max="3859" width="11.77734375" customWidth="1"/>
    <col min="3860" max="3861" width="9.109375" bestFit="1" customWidth="1"/>
    <col min="3862" max="3862" width="11.44140625" customWidth="1"/>
    <col min="3863" max="3864" width="9.109375" bestFit="1" customWidth="1"/>
    <col min="3865" max="3865" width="9.21875" bestFit="1" customWidth="1"/>
    <col min="3866" max="3866" width="9.109375" bestFit="1" customWidth="1"/>
    <col min="3867" max="3867" width="9.21875" bestFit="1" customWidth="1"/>
    <col min="3868" max="3870" width="9.109375" bestFit="1" customWidth="1"/>
    <col min="3871" max="3871" width="9.21875" bestFit="1" customWidth="1"/>
    <col min="3872" max="3872" width="10.33203125" customWidth="1"/>
    <col min="3873" max="3875" width="9.109375" bestFit="1" customWidth="1"/>
    <col min="3876" max="3876" width="10.33203125" bestFit="1" customWidth="1"/>
    <col min="4097" max="4097" width="3.6640625" customWidth="1"/>
    <col min="4098" max="4098" width="11.33203125" customWidth="1"/>
    <col min="4099" max="4099" width="12.33203125" customWidth="1"/>
    <col min="4100" max="4100" width="9" customWidth="1"/>
    <col min="4101" max="4101" width="11" bestFit="1" customWidth="1"/>
    <col min="4102" max="4104" width="9.109375" bestFit="1" customWidth="1"/>
    <col min="4105" max="4106" width="10.21875" bestFit="1" customWidth="1"/>
    <col min="4107" max="4107" width="9.109375" bestFit="1" customWidth="1"/>
    <col min="4108" max="4108" width="12.44140625" customWidth="1"/>
    <col min="4109" max="4109" width="9.109375" bestFit="1" customWidth="1"/>
    <col min="4110" max="4110" width="10.21875" bestFit="1" customWidth="1"/>
    <col min="4111" max="4112" width="10.33203125" bestFit="1" customWidth="1"/>
    <col min="4113" max="4114" width="9.109375" bestFit="1" customWidth="1"/>
    <col min="4115" max="4115" width="11.77734375" customWidth="1"/>
    <col min="4116" max="4117" width="9.109375" bestFit="1" customWidth="1"/>
    <col min="4118" max="4118" width="11.44140625" customWidth="1"/>
    <col min="4119" max="4120" width="9.109375" bestFit="1" customWidth="1"/>
    <col min="4121" max="4121" width="9.21875" bestFit="1" customWidth="1"/>
    <col min="4122" max="4122" width="9.109375" bestFit="1" customWidth="1"/>
    <col min="4123" max="4123" width="9.21875" bestFit="1" customWidth="1"/>
    <col min="4124" max="4126" width="9.109375" bestFit="1" customWidth="1"/>
    <col min="4127" max="4127" width="9.21875" bestFit="1" customWidth="1"/>
    <col min="4128" max="4128" width="10.33203125" customWidth="1"/>
    <col min="4129" max="4131" width="9.109375" bestFit="1" customWidth="1"/>
    <col min="4132" max="4132" width="10.33203125" bestFit="1" customWidth="1"/>
    <col min="4353" max="4353" width="3.6640625" customWidth="1"/>
    <col min="4354" max="4354" width="11.33203125" customWidth="1"/>
    <col min="4355" max="4355" width="12.33203125" customWidth="1"/>
    <col min="4356" max="4356" width="9" customWidth="1"/>
    <col min="4357" max="4357" width="11" bestFit="1" customWidth="1"/>
    <col min="4358" max="4360" width="9.109375" bestFit="1" customWidth="1"/>
    <col min="4361" max="4362" width="10.21875" bestFit="1" customWidth="1"/>
    <col min="4363" max="4363" width="9.109375" bestFit="1" customWidth="1"/>
    <col min="4364" max="4364" width="12.44140625" customWidth="1"/>
    <col min="4365" max="4365" width="9.109375" bestFit="1" customWidth="1"/>
    <col min="4366" max="4366" width="10.21875" bestFit="1" customWidth="1"/>
    <col min="4367" max="4368" width="10.33203125" bestFit="1" customWidth="1"/>
    <col min="4369" max="4370" width="9.109375" bestFit="1" customWidth="1"/>
    <col min="4371" max="4371" width="11.77734375" customWidth="1"/>
    <col min="4372" max="4373" width="9.109375" bestFit="1" customWidth="1"/>
    <col min="4374" max="4374" width="11.44140625" customWidth="1"/>
    <col min="4375" max="4376" width="9.109375" bestFit="1" customWidth="1"/>
    <col min="4377" max="4377" width="9.21875" bestFit="1" customWidth="1"/>
    <col min="4378" max="4378" width="9.109375" bestFit="1" customWidth="1"/>
    <col min="4379" max="4379" width="9.21875" bestFit="1" customWidth="1"/>
    <col min="4380" max="4382" width="9.109375" bestFit="1" customWidth="1"/>
    <col min="4383" max="4383" width="9.21875" bestFit="1" customWidth="1"/>
    <col min="4384" max="4384" width="10.33203125" customWidth="1"/>
    <col min="4385" max="4387" width="9.109375" bestFit="1" customWidth="1"/>
    <col min="4388" max="4388" width="10.33203125" bestFit="1" customWidth="1"/>
    <col min="4609" max="4609" width="3.6640625" customWidth="1"/>
    <col min="4610" max="4610" width="11.33203125" customWidth="1"/>
    <col min="4611" max="4611" width="12.33203125" customWidth="1"/>
    <col min="4612" max="4612" width="9" customWidth="1"/>
    <col min="4613" max="4613" width="11" bestFit="1" customWidth="1"/>
    <col min="4614" max="4616" width="9.109375" bestFit="1" customWidth="1"/>
    <col min="4617" max="4618" width="10.21875" bestFit="1" customWidth="1"/>
    <col min="4619" max="4619" width="9.109375" bestFit="1" customWidth="1"/>
    <col min="4620" max="4620" width="12.44140625" customWidth="1"/>
    <col min="4621" max="4621" width="9.109375" bestFit="1" customWidth="1"/>
    <col min="4622" max="4622" width="10.21875" bestFit="1" customWidth="1"/>
    <col min="4623" max="4624" width="10.33203125" bestFit="1" customWidth="1"/>
    <col min="4625" max="4626" width="9.109375" bestFit="1" customWidth="1"/>
    <col min="4627" max="4627" width="11.77734375" customWidth="1"/>
    <col min="4628" max="4629" width="9.109375" bestFit="1" customWidth="1"/>
    <col min="4630" max="4630" width="11.44140625" customWidth="1"/>
    <col min="4631" max="4632" width="9.109375" bestFit="1" customWidth="1"/>
    <col min="4633" max="4633" width="9.21875" bestFit="1" customWidth="1"/>
    <col min="4634" max="4634" width="9.109375" bestFit="1" customWidth="1"/>
    <col min="4635" max="4635" width="9.21875" bestFit="1" customWidth="1"/>
    <col min="4636" max="4638" width="9.109375" bestFit="1" customWidth="1"/>
    <col min="4639" max="4639" width="9.21875" bestFit="1" customWidth="1"/>
    <col min="4640" max="4640" width="10.33203125" customWidth="1"/>
    <col min="4641" max="4643" width="9.109375" bestFit="1" customWidth="1"/>
    <col min="4644" max="4644" width="10.33203125" bestFit="1" customWidth="1"/>
    <col min="4865" max="4865" width="3.6640625" customWidth="1"/>
    <col min="4866" max="4866" width="11.33203125" customWidth="1"/>
    <col min="4867" max="4867" width="12.33203125" customWidth="1"/>
    <col min="4868" max="4868" width="9" customWidth="1"/>
    <col min="4869" max="4869" width="11" bestFit="1" customWidth="1"/>
    <col min="4870" max="4872" width="9.109375" bestFit="1" customWidth="1"/>
    <col min="4873" max="4874" width="10.21875" bestFit="1" customWidth="1"/>
    <col min="4875" max="4875" width="9.109375" bestFit="1" customWidth="1"/>
    <col min="4876" max="4876" width="12.44140625" customWidth="1"/>
    <col min="4877" max="4877" width="9.109375" bestFit="1" customWidth="1"/>
    <col min="4878" max="4878" width="10.21875" bestFit="1" customWidth="1"/>
    <col min="4879" max="4880" width="10.33203125" bestFit="1" customWidth="1"/>
    <col min="4881" max="4882" width="9.109375" bestFit="1" customWidth="1"/>
    <col min="4883" max="4883" width="11.77734375" customWidth="1"/>
    <col min="4884" max="4885" width="9.109375" bestFit="1" customWidth="1"/>
    <col min="4886" max="4886" width="11.44140625" customWidth="1"/>
    <col min="4887" max="4888" width="9.109375" bestFit="1" customWidth="1"/>
    <col min="4889" max="4889" width="9.21875" bestFit="1" customWidth="1"/>
    <col min="4890" max="4890" width="9.109375" bestFit="1" customWidth="1"/>
    <col min="4891" max="4891" width="9.21875" bestFit="1" customWidth="1"/>
    <col min="4892" max="4894" width="9.109375" bestFit="1" customWidth="1"/>
    <col min="4895" max="4895" width="9.21875" bestFit="1" customWidth="1"/>
    <col min="4896" max="4896" width="10.33203125" customWidth="1"/>
    <col min="4897" max="4899" width="9.109375" bestFit="1" customWidth="1"/>
    <col min="4900" max="4900" width="10.33203125" bestFit="1" customWidth="1"/>
    <col min="5121" max="5121" width="3.6640625" customWidth="1"/>
    <col min="5122" max="5122" width="11.33203125" customWidth="1"/>
    <col min="5123" max="5123" width="12.33203125" customWidth="1"/>
    <col min="5124" max="5124" width="9" customWidth="1"/>
    <col min="5125" max="5125" width="11" bestFit="1" customWidth="1"/>
    <col min="5126" max="5128" width="9.109375" bestFit="1" customWidth="1"/>
    <col min="5129" max="5130" width="10.21875" bestFit="1" customWidth="1"/>
    <col min="5131" max="5131" width="9.109375" bestFit="1" customWidth="1"/>
    <col min="5132" max="5132" width="12.44140625" customWidth="1"/>
    <col min="5133" max="5133" width="9.109375" bestFit="1" customWidth="1"/>
    <col min="5134" max="5134" width="10.21875" bestFit="1" customWidth="1"/>
    <col min="5135" max="5136" width="10.33203125" bestFit="1" customWidth="1"/>
    <col min="5137" max="5138" width="9.109375" bestFit="1" customWidth="1"/>
    <col min="5139" max="5139" width="11.77734375" customWidth="1"/>
    <col min="5140" max="5141" width="9.109375" bestFit="1" customWidth="1"/>
    <col min="5142" max="5142" width="11.44140625" customWidth="1"/>
    <col min="5143" max="5144" width="9.109375" bestFit="1" customWidth="1"/>
    <col min="5145" max="5145" width="9.21875" bestFit="1" customWidth="1"/>
    <col min="5146" max="5146" width="9.109375" bestFit="1" customWidth="1"/>
    <col min="5147" max="5147" width="9.21875" bestFit="1" customWidth="1"/>
    <col min="5148" max="5150" width="9.109375" bestFit="1" customWidth="1"/>
    <col min="5151" max="5151" width="9.21875" bestFit="1" customWidth="1"/>
    <col min="5152" max="5152" width="10.33203125" customWidth="1"/>
    <col min="5153" max="5155" width="9.109375" bestFit="1" customWidth="1"/>
    <col min="5156" max="5156" width="10.33203125" bestFit="1" customWidth="1"/>
    <col min="5377" max="5377" width="3.6640625" customWidth="1"/>
    <col min="5378" max="5378" width="11.33203125" customWidth="1"/>
    <col min="5379" max="5379" width="12.33203125" customWidth="1"/>
    <col min="5380" max="5380" width="9" customWidth="1"/>
    <col min="5381" max="5381" width="11" bestFit="1" customWidth="1"/>
    <col min="5382" max="5384" width="9.109375" bestFit="1" customWidth="1"/>
    <col min="5385" max="5386" width="10.21875" bestFit="1" customWidth="1"/>
    <col min="5387" max="5387" width="9.109375" bestFit="1" customWidth="1"/>
    <col min="5388" max="5388" width="12.44140625" customWidth="1"/>
    <col min="5389" max="5389" width="9.109375" bestFit="1" customWidth="1"/>
    <col min="5390" max="5390" width="10.21875" bestFit="1" customWidth="1"/>
    <col min="5391" max="5392" width="10.33203125" bestFit="1" customWidth="1"/>
    <col min="5393" max="5394" width="9.109375" bestFit="1" customWidth="1"/>
    <col min="5395" max="5395" width="11.77734375" customWidth="1"/>
    <col min="5396" max="5397" width="9.109375" bestFit="1" customWidth="1"/>
    <col min="5398" max="5398" width="11.44140625" customWidth="1"/>
    <col min="5399" max="5400" width="9.109375" bestFit="1" customWidth="1"/>
    <col min="5401" max="5401" width="9.21875" bestFit="1" customWidth="1"/>
    <col min="5402" max="5402" width="9.109375" bestFit="1" customWidth="1"/>
    <col min="5403" max="5403" width="9.21875" bestFit="1" customWidth="1"/>
    <col min="5404" max="5406" width="9.109375" bestFit="1" customWidth="1"/>
    <col min="5407" max="5407" width="9.21875" bestFit="1" customWidth="1"/>
    <col min="5408" max="5408" width="10.33203125" customWidth="1"/>
    <col min="5409" max="5411" width="9.109375" bestFit="1" customWidth="1"/>
    <col min="5412" max="5412" width="10.33203125" bestFit="1" customWidth="1"/>
    <col min="5633" max="5633" width="3.6640625" customWidth="1"/>
    <col min="5634" max="5634" width="11.33203125" customWidth="1"/>
    <col min="5635" max="5635" width="12.33203125" customWidth="1"/>
    <col min="5636" max="5636" width="9" customWidth="1"/>
    <col min="5637" max="5637" width="11" bestFit="1" customWidth="1"/>
    <col min="5638" max="5640" width="9.109375" bestFit="1" customWidth="1"/>
    <col min="5641" max="5642" width="10.21875" bestFit="1" customWidth="1"/>
    <col min="5643" max="5643" width="9.109375" bestFit="1" customWidth="1"/>
    <col min="5644" max="5644" width="12.44140625" customWidth="1"/>
    <col min="5645" max="5645" width="9.109375" bestFit="1" customWidth="1"/>
    <col min="5646" max="5646" width="10.21875" bestFit="1" customWidth="1"/>
    <col min="5647" max="5648" width="10.33203125" bestFit="1" customWidth="1"/>
    <col min="5649" max="5650" width="9.109375" bestFit="1" customWidth="1"/>
    <col min="5651" max="5651" width="11.77734375" customWidth="1"/>
    <col min="5652" max="5653" width="9.109375" bestFit="1" customWidth="1"/>
    <col min="5654" max="5654" width="11.44140625" customWidth="1"/>
    <col min="5655" max="5656" width="9.109375" bestFit="1" customWidth="1"/>
    <col min="5657" max="5657" width="9.21875" bestFit="1" customWidth="1"/>
    <col min="5658" max="5658" width="9.109375" bestFit="1" customWidth="1"/>
    <col min="5659" max="5659" width="9.21875" bestFit="1" customWidth="1"/>
    <col min="5660" max="5662" width="9.109375" bestFit="1" customWidth="1"/>
    <col min="5663" max="5663" width="9.21875" bestFit="1" customWidth="1"/>
    <col min="5664" max="5664" width="10.33203125" customWidth="1"/>
    <col min="5665" max="5667" width="9.109375" bestFit="1" customWidth="1"/>
    <col min="5668" max="5668" width="10.33203125" bestFit="1" customWidth="1"/>
    <col min="5889" max="5889" width="3.6640625" customWidth="1"/>
    <col min="5890" max="5890" width="11.33203125" customWidth="1"/>
    <col min="5891" max="5891" width="12.33203125" customWidth="1"/>
    <col min="5892" max="5892" width="9" customWidth="1"/>
    <col min="5893" max="5893" width="11" bestFit="1" customWidth="1"/>
    <col min="5894" max="5896" width="9.109375" bestFit="1" customWidth="1"/>
    <col min="5897" max="5898" width="10.21875" bestFit="1" customWidth="1"/>
    <col min="5899" max="5899" width="9.109375" bestFit="1" customWidth="1"/>
    <col min="5900" max="5900" width="12.44140625" customWidth="1"/>
    <col min="5901" max="5901" width="9.109375" bestFit="1" customWidth="1"/>
    <col min="5902" max="5902" width="10.21875" bestFit="1" customWidth="1"/>
    <col min="5903" max="5904" width="10.33203125" bestFit="1" customWidth="1"/>
    <col min="5905" max="5906" width="9.109375" bestFit="1" customWidth="1"/>
    <col min="5907" max="5907" width="11.77734375" customWidth="1"/>
    <col min="5908" max="5909" width="9.109375" bestFit="1" customWidth="1"/>
    <col min="5910" max="5910" width="11.44140625" customWidth="1"/>
    <col min="5911" max="5912" width="9.109375" bestFit="1" customWidth="1"/>
    <col min="5913" max="5913" width="9.21875" bestFit="1" customWidth="1"/>
    <col min="5914" max="5914" width="9.109375" bestFit="1" customWidth="1"/>
    <col min="5915" max="5915" width="9.21875" bestFit="1" customWidth="1"/>
    <col min="5916" max="5918" width="9.109375" bestFit="1" customWidth="1"/>
    <col min="5919" max="5919" width="9.21875" bestFit="1" customWidth="1"/>
    <col min="5920" max="5920" width="10.33203125" customWidth="1"/>
    <col min="5921" max="5923" width="9.109375" bestFit="1" customWidth="1"/>
    <col min="5924" max="5924" width="10.33203125" bestFit="1" customWidth="1"/>
    <col min="6145" max="6145" width="3.6640625" customWidth="1"/>
    <col min="6146" max="6146" width="11.33203125" customWidth="1"/>
    <col min="6147" max="6147" width="12.33203125" customWidth="1"/>
    <col min="6148" max="6148" width="9" customWidth="1"/>
    <col min="6149" max="6149" width="11" bestFit="1" customWidth="1"/>
    <col min="6150" max="6152" width="9.109375" bestFit="1" customWidth="1"/>
    <col min="6153" max="6154" width="10.21875" bestFit="1" customWidth="1"/>
    <col min="6155" max="6155" width="9.109375" bestFit="1" customWidth="1"/>
    <col min="6156" max="6156" width="12.44140625" customWidth="1"/>
    <col min="6157" max="6157" width="9.109375" bestFit="1" customWidth="1"/>
    <col min="6158" max="6158" width="10.21875" bestFit="1" customWidth="1"/>
    <col min="6159" max="6160" width="10.33203125" bestFit="1" customWidth="1"/>
    <col min="6161" max="6162" width="9.109375" bestFit="1" customWidth="1"/>
    <col min="6163" max="6163" width="11.77734375" customWidth="1"/>
    <col min="6164" max="6165" width="9.109375" bestFit="1" customWidth="1"/>
    <col min="6166" max="6166" width="11.44140625" customWidth="1"/>
    <col min="6167" max="6168" width="9.109375" bestFit="1" customWidth="1"/>
    <col min="6169" max="6169" width="9.21875" bestFit="1" customWidth="1"/>
    <col min="6170" max="6170" width="9.109375" bestFit="1" customWidth="1"/>
    <col min="6171" max="6171" width="9.21875" bestFit="1" customWidth="1"/>
    <col min="6172" max="6174" width="9.109375" bestFit="1" customWidth="1"/>
    <col min="6175" max="6175" width="9.21875" bestFit="1" customWidth="1"/>
    <col min="6176" max="6176" width="10.33203125" customWidth="1"/>
    <col min="6177" max="6179" width="9.109375" bestFit="1" customWidth="1"/>
    <col min="6180" max="6180" width="10.33203125" bestFit="1" customWidth="1"/>
    <col min="6401" max="6401" width="3.6640625" customWidth="1"/>
    <col min="6402" max="6402" width="11.33203125" customWidth="1"/>
    <col min="6403" max="6403" width="12.33203125" customWidth="1"/>
    <col min="6404" max="6404" width="9" customWidth="1"/>
    <col min="6405" max="6405" width="11" bestFit="1" customWidth="1"/>
    <col min="6406" max="6408" width="9.109375" bestFit="1" customWidth="1"/>
    <col min="6409" max="6410" width="10.21875" bestFit="1" customWidth="1"/>
    <col min="6411" max="6411" width="9.109375" bestFit="1" customWidth="1"/>
    <col min="6412" max="6412" width="12.44140625" customWidth="1"/>
    <col min="6413" max="6413" width="9.109375" bestFit="1" customWidth="1"/>
    <col min="6414" max="6414" width="10.21875" bestFit="1" customWidth="1"/>
    <col min="6415" max="6416" width="10.33203125" bestFit="1" customWidth="1"/>
    <col min="6417" max="6418" width="9.109375" bestFit="1" customWidth="1"/>
    <col min="6419" max="6419" width="11.77734375" customWidth="1"/>
    <col min="6420" max="6421" width="9.109375" bestFit="1" customWidth="1"/>
    <col min="6422" max="6422" width="11.44140625" customWidth="1"/>
    <col min="6423" max="6424" width="9.109375" bestFit="1" customWidth="1"/>
    <col min="6425" max="6425" width="9.21875" bestFit="1" customWidth="1"/>
    <col min="6426" max="6426" width="9.109375" bestFit="1" customWidth="1"/>
    <col min="6427" max="6427" width="9.21875" bestFit="1" customWidth="1"/>
    <col min="6428" max="6430" width="9.109375" bestFit="1" customWidth="1"/>
    <col min="6431" max="6431" width="9.21875" bestFit="1" customWidth="1"/>
    <col min="6432" max="6432" width="10.33203125" customWidth="1"/>
    <col min="6433" max="6435" width="9.109375" bestFit="1" customWidth="1"/>
    <col min="6436" max="6436" width="10.33203125" bestFit="1" customWidth="1"/>
    <col min="6657" max="6657" width="3.6640625" customWidth="1"/>
    <col min="6658" max="6658" width="11.33203125" customWidth="1"/>
    <col min="6659" max="6659" width="12.33203125" customWidth="1"/>
    <col min="6660" max="6660" width="9" customWidth="1"/>
    <col min="6661" max="6661" width="11" bestFit="1" customWidth="1"/>
    <col min="6662" max="6664" width="9.109375" bestFit="1" customWidth="1"/>
    <col min="6665" max="6666" width="10.21875" bestFit="1" customWidth="1"/>
    <col min="6667" max="6667" width="9.109375" bestFit="1" customWidth="1"/>
    <col min="6668" max="6668" width="12.44140625" customWidth="1"/>
    <col min="6669" max="6669" width="9.109375" bestFit="1" customWidth="1"/>
    <col min="6670" max="6670" width="10.21875" bestFit="1" customWidth="1"/>
    <col min="6671" max="6672" width="10.33203125" bestFit="1" customWidth="1"/>
    <col min="6673" max="6674" width="9.109375" bestFit="1" customWidth="1"/>
    <col min="6675" max="6675" width="11.77734375" customWidth="1"/>
    <col min="6676" max="6677" width="9.109375" bestFit="1" customWidth="1"/>
    <col min="6678" max="6678" width="11.44140625" customWidth="1"/>
    <col min="6679" max="6680" width="9.109375" bestFit="1" customWidth="1"/>
    <col min="6681" max="6681" width="9.21875" bestFit="1" customWidth="1"/>
    <col min="6682" max="6682" width="9.109375" bestFit="1" customWidth="1"/>
    <col min="6683" max="6683" width="9.21875" bestFit="1" customWidth="1"/>
    <col min="6684" max="6686" width="9.109375" bestFit="1" customWidth="1"/>
    <col min="6687" max="6687" width="9.21875" bestFit="1" customWidth="1"/>
    <col min="6688" max="6688" width="10.33203125" customWidth="1"/>
    <col min="6689" max="6691" width="9.109375" bestFit="1" customWidth="1"/>
    <col min="6692" max="6692" width="10.33203125" bestFit="1" customWidth="1"/>
    <col min="6913" max="6913" width="3.6640625" customWidth="1"/>
    <col min="6914" max="6914" width="11.33203125" customWidth="1"/>
    <col min="6915" max="6915" width="12.33203125" customWidth="1"/>
    <col min="6916" max="6916" width="9" customWidth="1"/>
    <col min="6917" max="6917" width="11" bestFit="1" customWidth="1"/>
    <col min="6918" max="6920" width="9.109375" bestFit="1" customWidth="1"/>
    <col min="6921" max="6922" width="10.21875" bestFit="1" customWidth="1"/>
    <col min="6923" max="6923" width="9.109375" bestFit="1" customWidth="1"/>
    <col min="6924" max="6924" width="12.44140625" customWidth="1"/>
    <col min="6925" max="6925" width="9.109375" bestFit="1" customWidth="1"/>
    <col min="6926" max="6926" width="10.21875" bestFit="1" customWidth="1"/>
    <col min="6927" max="6928" width="10.33203125" bestFit="1" customWidth="1"/>
    <col min="6929" max="6930" width="9.109375" bestFit="1" customWidth="1"/>
    <col min="6931" max="6931" width="11.77734375" customWidth="1"/>
    <col min="6932" max="6933" width="9.109375" bestFit="1" customWidth="1"/>
    <col min="6934" max="6934" width="11.44140625" customWidth="1"/>
    <col min="6935" max="6936" width="9.109375" bestFit="1" customWidth="1"/>
    <col min="6937" max="6937" width="9.21875" bestFit="1" customWidth="1"/>
    <col min="6938" max="6938" width="9.109375" bestFit="1" customWidth="1"/>
    <col min="6939" max="6939" width="9.21875" bestFit="1" customWidth="1"/>
    <col min="6940" max="6942" width="9.109375" bestFit="1" customWidth="1"/>
    <col min="6943" max="6943" width="9.21875" bestFit="1" customWidth="1"/>
    <col min="6944" max="6944" width="10.33203125" customWidth="1"/>
    <col min="6945" max="6947" width="9.109375" bestFit="1" customWidth="1"/>
    <col min="6948" max="6948" width="10.33203125" bestFit="1" customWidth="1"/>
    <col min="7169" max="7169" width="3.6640625" customWidth="1"/>
    <col min="7170" max="7170" width="11.33203125" customWidth="1"/>
    <col min="7171" max="7171" width="12.33203125" customWidth="1"/>
    <col min="7172" max="7172" width="9" customWidth="1"/>
    <col min="7173" max="7173" width="11" bestFit="1" customWidth="1"/>
    <col min="7174" max="7176" width="9.109375" bestFit="1" customWidth="1"/>
    <col min="7177" max="7178" width="10.21875" bestFit="1" customWidth="1"/>
    <col min="7179" max="7179" width="9.109375" bestFit="1" customWidth="1"/>
    <col min="7180" max="7180" width="12.44140625" customWidth="1"/>
    <col min="7181" max="7181" width="9.109375" bestFit="1" customWidth="1"/>
    <col min="7182" max="7182" width="10.21875" bestFit="1" customWidth="1"/>
    <col min="7183" max="7184" width="10.33203125" bestFit="1" customWidth="1"/>
    <col min="7185" max="7186" width="9.109375" bestFit="1" customWidth="1"/>
    <col min="7187" max="7187" width="11.77734375" customWidth="1"/>
    <col min="7188" max="7189" width="9.109375" bestFit="1" customWidth="1"/>
    <col min="7190" max="7190" width="11.44140625" customWidth="1"/>
    <col min="7191" max="7192" width="9.109375" bestFit="1" customWidth="1"/>
    <col min="7193" max="7193" width="9.21875" bestFit="1" customWidth="1"/>
    <col min="7194" max="7194" width="9.109375" bestFit="1" customWidth="1"/>
    <col min="7195" max="7195" width="9.21875" bestFit="1" customWidth="1"/>
    <col min="7196" max="7198" width="9.109375" bestFit="1" customWidth="1"/>
    <col min="7199" max="7199" width="9.21875" bestFit="1" customWidth="1"/>
    <col min="7200" max="7200" width="10.33203125" customWidth="1"/>
    <col min="7201" max="7203" width="9.109375" bestFit="1" customWidth="1"/>
    <col min="7204" max="7204" width="10.33203125" bestFit="1" customWidth="1"/>
    <col min="7425" max="7425" width="3.6640625" customWidth="1"/>
    <col min="7426" max="7426" width="11.33203125" customWidth="1"/>
    <col min="7427" max="7427" width="12.33203125" customWidth="1"/>
    <col min="7428" max="7428" width="9" customWidth="1"/>
    <col min="7429" max="7429" width="11" bestFit="1" customWidth="1"/>
    <col min="7430" max="7432" width="9.109375" bestFit="1" customWidth="1"/>
    <col min="7433" max="7434" width="10.21875" bestFit="1" customWidth="1"/>
    <col min="7435" max="7435" width="9.109375" bestFit="1" customWidth="1"/>
    <col min="7436" max="7436" width="12.44140625" customWidth="1"/>
    <col min="7437" max="7437" width="9.109375" bestFit="1" customWidth="1"/>
    <col min="7438" max="7438" width="10.21875" bestFit="1" customWidth="1"/>
    <col min="7439" max="7440" width="10.33203125" bestFit="1" customWidth="1"/>
    <col min="7441" max="7442" width="9.109375" bestFit="1" customWidth="1"/>
    <col min="7443" max="7443" width="11.77734375" customWidth="1"/>
    <col min="7444" max="7445" width="9.109375" bestFit="1" customWidth="1"/>
    <col min="7446" max="7446" width="11.44140625" customWidth="1"/>
    <col min="7447" max="7448" width="9.109375" bestFit="1" customWidth="1"/>
    <col min="7449" max="7449" width="9.21875" bestFit="1" customWidth="1"/>
    <col min="7450" max="7450" width="9.109375" bestFit="1" customWidth="1"/>
    <col min="7451" max="7451" width="9.21875" bestFit="1" customWidth="1"/>
    <col min="7452" max="7454" width="9.109375" bestFit="1" customWidth="1"/>
    <col min="7455" max="7455" width="9.21875" bestFit="1" customWidth="1"/>
    <col min="7456" max="7456" width="10.33203125" customWidth="1"/>
    <col min="7457" max="7459" width="9.109375" bestFit="1" customWidth="1"/>
    <col min="7460" max="7460" width="10.33203125" bestFit="1" customWidth="1"/>
    <col min="7681" max="7681" width="3.6640625" customWidth="1"/>
    <col min="7682" max="7682" width="11.33203125" customWidth="1"/>
    <col min="7683" max="7683" width="12.33203125" customWidth="1"/>
    <col min="7684" max="7684" width="9" customWidth="1"/>
    <col min="7685" max="7685" width="11" bestFit="1" customWidth="1"/>
    <col min="7686" max="7688" width="9.109375" bestFit="1" customWidth="1"/>
    <col min="7689" max="7690" width="10.21875" bestFit="1" customWidth="1"/>
    <col min="7691" max="7691" width="9.109375" bestFit="1" customWidth="1"/>
    <col min="7692" max="7692" width="12.44140625" customWidth="1"/>
    <col min="7693" max="7693" width="9.109375" bestFit="1" customWidth="1"/>
    <col min="7694" max="7694" width="10.21875" bestFit="1" customWidth="1"/>
    <col min="7695" max="7696" width="10.33203125" bestFit="1" customWidth="1"/>
    <col min="7697" max="7698" width="9.109375" bestFit="1" customWidth="1"/>
    <col min="7699" max="7699" width="11.77734375" customWidth="1"/>
    <col min="7700" max="7701" width="9.109375" bestFit="1" customWidth="1"/>
    <col min="7702" max="7702" width="11.44140625" customWidth="1"/>
    <col min="7703" max="7704" width="9.109375" bestFit="1" customWidth="1"/>
    <col min="7705" max="7705" width="9.21875" bestFit="1" customWidth="1"/>
    <col min="7706" max="7706" width="9.109375" bestFit="1" customWidth="1"/>
    <col min="7707" max="7707" width="9.21875" bestFit="1" customWidth="1"/>
    <col min="7708" max="7710" width="9.109375" bestFit="1" customWidth="1"/>
    <col min="7711" max="7711" width="9.21875" bestFit="1" customWidth="1"/>
    <col min="7712" max="7712" width="10.33203125" customWidth="1"/>
    <col min="7713" max="7715" width="9.109375" bestFit="1" customWidth="1"/>
    <col min="7716" max="7716" width="10.33203125" bestFit="1" customWidth="1"/>
    <col min="7937" max="7937" width="3.6640625" customWidth="1"/>
    <col min="7938" max="7938" width="11.33203125" customWidth="1"/>
    <col min="7939" max="7939" width="12.33203125" customWidth="1"/>
    <col min="7940" max="7940" width="9" customWidth="1"/>
    <col min="7941" max="7941" width="11" bestFit="1" customWidth="1"/>
    <col min="7942" max="7944" width="9.109375" bestFit="1" customWidth="1"/>
    <col min="7945" max="7946" width="10.21875" bestFit="1" customWidth="1"/>
    <col min="7947" max="7947" width="9.109375" bestFit="1" customWidth="1"/>
    <col min="7948" max="7948" width="12.44140625" customWidth="1"/>
    <col min="7949" max="7949" width="9.109375" bestFit="1" customWidth="1"/>
    <col min="7950" max="7950" width="10.21875" bestFit="1" customWidth="1"/>
    <col min="7951" max="7952" width="10.33203125" bestFit="1" customWidth="1"/>
    <col min="7953" max="7954" width="9.109375" bestFit="1" customWidth="1"/>
    <col min="7955" max="7955" width="11.77734375" customWidth="1"/>
    <col min="7956" max="7957" width="9.109375" bestFit="1" customWidth="1"/>
    <col min="7958" max="7958" width="11.44140625" customWidth="1"/>
    <col min="7959" max="7960" width="9.109375" bestFit="1" customWidth="1"/>
    <col min="7961" max="7961" width="9.21875" bestFit="1" customWidth="1"/>
    <col min="7962" max="7962" width="9.109375" bestFit="1" customWidth="1"/>
    <col min="7963" max="7963" width="9.21875" bestFit="1" customWidth="1"/>
    <col min="7964" max="7966" width="9.109375" bestFit="1" customWidth="1"/>
    <col min="7967" max="7967" width="9.21875" bestFit="1" customWidth="1"/>
    <col min="7968" max="7968" width="10.33203125" customWidth="1"/>
    <col min="7969" max="7971" width="9.109375" bestFit="1" customWidth="1"/>
    <col min="7972" max="7972" width="10.33203125" bestFit="1" customWidth="1"/>
    <col min="8193" max="8193" width="3.6640625" customWidth="1"/>
    <col min="8194" max="8194" width="11.33203125" customWidth="1"/>
    <col min="8195" max="8195" width="12.33203125" customWidth="1"/>
    <col min="8196" max="8196" width="9" customWidth="1"/>
    <col min="8197" max="8197" width="11" bestFit="1" customWidth="1"/>
    <col min="8198" max="8200" width="9.109375" bestFit="1" customWidth="1"/>
    <col min="8201" max="8202" width="10.21875" bestFit="1" customWidth="1"/>
    <col min="8203" max="8203" width="9.109375" bestFit="1" customWidth="1"/>
    <col min="8204" max="8204" width="12.44140625" customWidth="1"/>
    <col min="8205" max="8205" width="9.109375" bestFit="1" customWidth="1"/>
    <col min="8206" max="8206" width="10.21875" bestFit="1" customWidth="1"/>
    <col min="8207" max="8208" width="10.33203125" bestFit="1" customWidth="1"/>
    <col min="8209" max="8210" width="9.109375" bestFit="1" customWidth="1"/>
    <col min="8211" max="8211" width="11.77734375" customWidth="1"/>
    <col min="8212" max="8213" width="9.109375" bestFit="1" customWidth="1"/>
    <col min="8214" max="8214" width="11.44140625" customWidth="1"/>
    <col min="8215" max="8216" width="9.109375" bestFit="1" customWidth="1"/>
    <col min="8217" max="8217" width="9.21875" bestFit="1" customWidth="1"/>
    <col min="8218" max="8218" width="9.109375" bestFit="1" customWidth="1"/>
    <col min="8219" max="8219" width="9.21875" bestFit="1" customWidth="1"/>
    <col min="8220" max="8222" width="9.109375" bestFit="1" customWidth="1"/>
    <col min="8223" max="8223" width="9.21875" bestFit="1" customWidth="1"/>
    <col min="8224" max="8224" width="10.33203125" customWidth="1"/>
    <col min="8225" max="8227" width="9.109375" bestFit="1" customWidth="1"/>
    <col min="8228" max="8228" width="10.33203125" bestFit="1" customWidth="1"/>
    <col min="8449" max="8449" width="3.6640625" customWidth="1"/>
    <col min="8450" max="8450" width="11.33203125" customWidth="1"/>
    <col min="8451" max="8451" width="12.33203125" customWidth="1"/>
    <col min="8452" max="8452" width="9" customWidth="1"/>
    <col min="8453" max="8453" width="11" bestFit="1" customWidth="1"/>
    <col min="8454" max="8456" width="9.109375" bestFit="1" customWidth="1"/>
    <col min="8457" max="8458" width="10.21875" bestFit="1" customWidth="1"/>
    <col min="8459" max="8459" width="9.109375" bestFit="1" customWidth="1"/>
    <col min="8460" max="8460" width="12.44140625" customWidth="1"/>
    <col min="8461" max="8461" width="9.109375" bestFit="1" customWidth="1"/>
    <col min="8462" max="8462" width="10.21875" bestFit="1" customWidth="1"/>
    <col min="8463" max="8464" width="10.33203125" bestFit="1" customWidth="1"/>
    <col min="8465" max="8466" width="9.109375" bestFit="1" customWidth="1"/>
    <col min="8467" max="8467" width="11.77734375" customWidth="1"/>
    <col min="8468" max="8469" width="9.109375" bestFit="1" customWidth="1"/>
    <col min="8470" max="8470" width="11.44140625" customWidth="1"/>
    <col min="8471" max="8472" width="9.109375" bestFit="1" customWidth="1"/>
    <col min="8473" max="8473" width="9.21875" bestFit="1" customWidth="1"/>
    <col min="8474" max="8474" width="9.109375" bestFit="1" customWidth="1"/>
    <col min="8475" max="8475" width="9.21875" bestFit="1" customWidth="1"/>
    <col min="8476" max="8478" width="9.109375" bestFit="1" customWidth="1"/>
    <col min="8479" max="8479" width="9.21875" bestFit="1" customWidth="1"/>
    <col min="8480" max="8480" width="10.33203125" customWidth="1"/>
    <col min="8481" max="8483" width="9.109375" bestFit="1" customWidth="1"/>
    <col min="8484" max="8484" width="10.33203125" bestFit="1" customWidth="1"/>
    <col min="8705" max="8705" width="3.6640625" customWidth="1"/>
    <col min="8706" max="8706" width="11.33203125" customWidth="1"/>
    <col min="8707" max="8707" width="12.33203125" customWidth="1"/>
    <col min="8708" max="8708" width="9" customWidth="1"/>
    <col min="8709" max="8709" width="11" bestFit="1" customWidth="1"/>
    <col min="8710" max="8712" width="9.109375" bestFit="1" customWidth="1"/>
    <col min="8713" max="8714" width="10.21875" bestFit="1" customWidth="1"/>
    <col min="8715" max="8715" width="9.109375" bestFit="1" customWidth="1"/>
    <col min="8716" max="8716" width="12.44140625" customWidth="1"/>
    <col min="8717" max="8717" width="9.109375" bestFit="1" customWidth="1"/>
    <col min="8718" max="8718" width="10.21875" bestFit="1" customWidth="1"/>
    <col min="8719" max="8720" width="10.33203125" bestFit="1" customWidth="1"/>
    <col min="8721" max="8722" width="9.109375" bestFit="1" customWidth="1"/>
    <col min="8723" max="8723" width="11.77734375" customWidth="1"/>
    <col min="8724" max="8725" width="9.109375" bestFit="1" customWidth="1"/>
    <col min="8726" max="8726" width="11.44140625" customWidth="1"/>
    <col min="8727" max="8728" width="9.109375" bestFit="1" customWidth="1"/>
    <col min="8729" max="8729" width="9.21875" bestFit="1" customWidth="1"/>
    <col min="8730" max="8730" width="9.109375" bestFit="1" customWidth="1"/>
    <col min="8731" max="8731" width="9.21875" bestFit="1" customWidth="1"/>
    <col min="8732" max="8734" width="9.109375" bestFit="1" customWidth="1"/>
    <col min="8735" max="8735" width="9.21875" bestFit="1" customWidth="1"/>
    <col min="8736" max="8736" width="10.33203125" customWidth="1"/>
    <col min="8737" max="8739" width="9.109375" bestFit="1" customWidth="1"/>
    <col min="8740" max="8740" width="10.33203125" bestFit="1" customWidth="1"/>
    <col min="8961" max="8961" width="3.6640625" customWidth="1"/>
    <col min="8962" max="8962" width="11.33203125" customWidth="1"/>
    <col min="8963" max="8963" width="12.33203125" customWidth="1"/>
    <col min="8964" max="8964" width="9" customWidth="1"/>
    <col min="8965" max="8965" width="11" bestFit="1" customWidth="1"/>
    <col min="8966" max="8968" width="9.109375" bestFit="1" customWidth="1"/>
    <col min="8969" max="8970" width="10.21875" bestFit="1" customWidth="1"/>
    <col min="8971" max="8971" width="9.109375" bestFit="1" customWidth="1"/>
    <col min="8972" max="8972" width="12.44140625" customWidth="1"/>
    <col min="8973" max="8973" width="9.109375" bestFit="1" customWidth="1"/>
    <col min="8974" max="8974" width="10.21875" bestFit="1" customWidth="1"/>
    <col min="8975" max="8976" width="10.33203125" bestFit="1" customWidth="1"/>
    <col min="8977" max="8978" width="9.109375" bestFit="1" customWidth="1"/>
    <col min="8979" max="8979" width="11.77734375" customWidth="1"/>
    <col min="8980" max="8981" width="9.109375" bestFit="1" customWidth="1"/>
    <col min="8982" max="8982" width="11.44140625" customWidth="1"/>
    <col min="8983" max="8984" width="9.109375" bestFit="1" customWidth="1"/>
    <col min="8985" max="8985" width="9.21875" bestFit="1" customWidth="1"/>
    <col min="8986" max="8986" width="9.109375" bestFit="1" customWidth="1"/>
    <col min="8987" max="8987" width="9.21875" bestFit="1" customWidth="1"/>
    <col min="8988" max="8990" width="9.109375" bestFit="1" customWidth="1"/>
    <col min="8991" max="8991" width="9.21875" bestFit="1" customWidth="1"/>
    <col min="8992" max="8992" width="10.33203125" customWidth="1"/>
    <col min="8993" max="8995" width="9.109375" bestFit="1" customWidth="1"/>
    <col min="8996" max="8996" width="10.33203125" bestFit="1" customWidth="1"/>
    <col min="9217" max="9217" width="3.6640625" customWidth="1"/>
    <col min="9218" max="9218" width="11.33203125" customWidth="1"/>
    <col min="9219" max="9219" width="12.33203125" customWidth="1"/>
    <col min="9220" max="9220" width="9" customWidth="1"/>
    <col min="9221" max="9221" width="11" bestFit="1" customWidth="1"/>
    <col min="9222" max="9224" width="9.109375" bestFit="1" customWidth="1"/>
    <col min="9225" max="9226" width="10.21875" bestFit="1" customWidth="1"/>
    <col min="9227" max="9227" width="9.109375" bestFit="1" customWidth="1"/>
    <col min="9228" max="9228" width="12.44140625" customWidth="1"/>
    <col min="9229" max="9229" width="9.109375" bestFit="1" customWidth="1"/>
    <col min="9230" max="9230" width="10.21875" bestFit="1" customWidth="1"/>
    <col min="9231" max="9232" width="10.33203125" bestFit="1" customWidth="1"/>
    <col min="9233" max="9234" width="9.109375" bestFit="1" customWidth="1"/>
    <col min="9235" max="9235" width="11.77734375" customWidth="1"/>
    <col min="9236" max="9237" width="9.109375" bestFit="1" customWidth="1"/>
    <col min="9238" max="9238" width="11.44140625" customWidth="1"/>
    <col min="9239" max="9240" width="9.109375" bestFit="1" customWidth="1"/>
    <col min="9241" max="9241" width="9.21875" bestFit="1" customWidth="1"/>
    <col min="9242" max="9242" width="9.109375" bestFit="1" customWidth="1"/>
    <col min="9243" max="9243" width="9.21875" bestFit="1" customWidth="1"/>
    <col min="9244" max="9246" width="9.109375" bestFit="1" customWidth="1"/>
    <col min="9247" max="9247" width="9.21875" bestFit="1" customWidth="1"/>
    <col min="9248" max="9248" width="10.33203125" customWidth="1"/>
    <col min="9249" max="9251" width="9.109375" bestFit="1" customWidth="1"/>
    <col min="9252" max="9252" width="10.33203125" bestFit="1" customWidth="1"/>
    <col min="9473" max="9473" width="3.6640625" customWidth="1"/>
    <col min="9474" max="9474" width="11.33203125" customWidth="1"/>
    <col min="9475" max="9475" width="12.33203125" customWidth="1"/>
    <col min="9476" max="9476" width="9" customWidth="1"/>
    <col min="9477" max="9477" width="11" bestFit="1" customWidth="1"/>
    <col min="9478" max="9480" width="9.109375" bestFit="1" customWidth="1"/>
    <col min="9481" max="9482" width="10.21875" bestFit="1" customWidth="1"/>
    <col min="9483" max="9483" width="9.109375" bestFit="1" customWidth="1"/>
    <col min="9484" max="9484" width="12.44140625" customWidth="1"/>
    <col min="9485" max="9485" width="9.109375" bestFit="1" customWidth="1"/>
    <col min="9486" max="9486" width="10.21875" bestFit="1" customWidth="1"/>
    <col min="9487" max="9488" width="10.33203125" bestFit="1" customWidth="1"/>
    <col min="9489" max="9490" width="9.109375" bestFit="1" customWidth="1"/>
    <col min="9491" max="9491" width="11.77734375" customWidth="1"/>
    <col min="9492" max="9493" width="9.109375" bestFit="1" customWidth="1"/>
    <col min="9494" max="9494" width="11.44140625" customWidth="1"/>
    <col min="9495" max="9496" width="9.109375" bestFit="1" customWidth="1"/>
    <col min="9497" max="9497" width="9.21875" bestFit="1" customWidth="1"/>
    <col min="9498" max="9498" width="9.109375" bestFit="1" customWidth="1"/>
    <col min="9499" max="9499" width="9.21875" bestFit="1" customWidth="1"/>
    <col min="9500" max="9502" width="9.109375" bestFit="1" customWidth="1"/>
    <col min="9503" max="9503" width="9.21875" bestFit="1" customWidth="1"/>
    <col min="9504" max="9504" width="10.33203125" customWidth="1"/>
    <col min="9505" max="9507" width="9.109375" bestFit="1" customWidth="1"/>
    <col min="9508" max="9508" width="10.33203125" bestFit="1" customWidth="1"/>
    <col min="9729" max="9729" width="3.6640625" customWidth="1"/>
    <col min="9730" max="9730" width="11.33203125" customWidth="1"/>
    <col min="9731" max="9731" width="12.33203125" customWidth="1"/>
    <col min="9732" max="9732" width="9" customWidth="1"/>
    <col min="9733" max="9733" width="11" bestFit="1" customWidth="1"/>
    <col min="9734" max="9736" width="9.109375" bestFit="1" customWidth="1"/>
    <col min="9737" max="9738" width="10.21875" bestFit="1" customWidth="1"/>
    <col min="9739" max="9739" width="9.109375" bestFit="1" customWidth="1"/>
    <col min="9740" max="9740" width="12.44140625" customWidth="1"/>
    <col min="9741" max="9741" width="9.109375" bestFit="1" customWidth="1"/>
    <col min="9742" max="9742" width="10.21875" bestFit="1" customWidth="1"/>
    <col min="9743" max="9744" width="10.33203125" bestFit="1" customWidth="1"/>
    <col min="9745" max="9746" width="9.109375" bestFit="1" customWidth="1"/>
    <col min="9747" max="9747" width="11.77734375" customWidth="1"/>
    <col min="9748" max="9749" width="9.109375" bestFit="1" customWidth="1"/>
    <col min="9750" max="9750" width="11.44140625" customWidth="1"/>
    <col min="9751" max="9752" width="9.109375" bestFit="1" customWidth="1"/>
    <col min="9753" max="9753" width="9.21875" bestFit="1" customWidth="1"/>
    <col min="9754" max="9754" width="9.109375" bestFit="1" customWidth="1"/>
    <col min="9755" max="9755" width="9.21875" bestFit="1" customWidth="1"/>
    <col min="9756" max="9758" width="9.109375" bestFit="1" customWidth="1"/>
    <col min="9759" max="9759" width="9.21875" bestFit="1" customWidth="1"/>
    <col min="9760" max="9760" width="10.33203125" customWidth="1"/>
    <col min="9761" max="9763" width="9.109375" bestFit="1" customWidth="1"/>
    <col min="9764" max="9764" width="10.33203125" bestFit="1" customWidth="1"/>
    <col min="9985" max="9985" width="3.6640625" customWidth="1"/>
    <col min="9986" max="9986" width="11.33203125" customWidth="1"/>
    <col min="9987" max="9987" width="12.33203125" customWidth="1"/>
    <col min="9988" max="9988" width="9" customWidth="1"/>
    <col min="9989" max="9989" width="11" bestFit="1" customWidth="1"/>
    <col min="9990" max="9992" width="9.109375" bestFit="1" customWidth="1"/>
    <col min="9993" max="9994" width="10.21875" bestFit="1" customWidth="1"/>
    <col min="9995" max="9995" width="9.109375" bestFit="1" customWidth="1"/>
    <col min="9996" max="9996" width="12.44140625" customWidth="1"/>
    <col min="9997" max="9997" width="9.109375" bestFit="1" customWidth="1"/>
    <col min="9998" max="9998" width="10.21875" bestFit="1" customWidth="1"/>
    <col min="9999" max="10000" width="10.33203125" bestFit="1" customWidth="1"/>
    <col min="10001" max="10002" width="9.109375" bestFit="1" customWidth="1"/>
    <col min="10003" max="10003" width="11.77734375" customWidth="1"/>
    <col min="10004" max="10005" width="9.109375" bestFit="1" customWidth="1"/>
    <col min="10006" max="10006" width="11.44140625" customWidth="1"/>
    <col min="10007" max="10008" width="9.109375" bestFit="1" customWidth="1"/>
    <col min="10009" max="10009" width="9.21875" bestFit="1" customWidth="1"/>
    <col min="10010" max="10010" width="9.109375" bestFit="1" customWidth="1"/>
    <col min="10011" max="10011" width="9.21875" bestFit="1" customWidth="1"/>
    <col min="10012" max="10014" width="9.109375" bestFit="1" customWidth="1"/>
    <col min="10015" max="10015" width="9.21875" bestFit="1" customWidth="1"/>
    <col min="10016" max="10016" width="10.33203125" customWidth="1"/>
    <col min="10017" max="10019" width="9.109375" bestFit="1" customWidth="1"/>
    <col min="10020" max="10020" width="10.33203125" bestFit="1" customWidth="1"/>
    <col min="10241" max="10241" width="3.6640625" customWidth="1"/>
    <col min="10242" max="10242" width="11.33203125" customWidth="1"/>
    <col min="10243" max="10243" width="12.33203125" customWidth="1"/>
    <col min="10244" max="10244" width="9" customWidth="1"/>
    <col min="10245" max="10245" width="11" bestFit="1" customWidth="1"/>
    <col min="10246" max="10248" width="9.109375" bestFit="1" customWidth="1"/>
    <col min="10249" max="10250" width="10.21875" bestFit="1" customWidth="1"/>
    <col min="10251" max="10251" width="9.109375" bestFit="1" customWidth="1"/>
    <col min="10252" max="10252" width="12.44140625" customWidth="1"/>
    <col min="10253" max="10253" width="9.109375" bestFit="1" customWidth="1"/>
    <col min="10254" max="10254" width="10.21875" bestFit="1" customWidth="1"/>
    <col min="10255" max="10256" width="10.33203125" bestFit="1" customWidth="1"/>
    <col min="10257" max="10258" width="9.109375" bestFit="1" customWidth="1"/>
    <col min="10259" max="10259" width="11.77734375" customWidth="1"/>
    <col min="10260" max="10261" width="9.109375" bestFit="1" customWidth="1"/>
    <col min="10262" max="10262" width="11.44140625" customWidth="1"/>
    <col min="10263" max="10264" width="9.109375" bestFit="1" customWidth="1"/>
    <col min="10265" max="10265" width="9.21875" bestFit="1" customWidth="1"/>
    <col min="10266" max="10266" width="9.109375" bestFit="1" customWidth="1"/>
    <col min="10267" max="10267" width="9.21875" bestFit="1" customWidth="1"/>
    <col min="10268" max="10270" width="9.109375" bestFit="1" customWidth="1"/>
    <col min="10271" max="10271" width="9.21875" bestFit="1" customWidth="1"/>
    <col min="10272" max="10272" width="10.33203125" customWidth="1"/>
    <col min="10273" max="10275" width="9.109375" bestFit="1" customWidth="1"/>
    <col min="10276" max="10276" width="10.33203125" bestFit="1" customWidth="1"/>
    <col min="10497" max="10497" width="3.6640625" customWidth="1"/>
    <col min="10498" max="10498" width="11.33203125" customWidth="1"/>
    <col min="10499" max="10499" width="12.33203125" customWidth="1"/>
    <col min="10500" max="10500" width="9" customWidth="1"/>
    <col min="10501" max="10501" width="11" bestFit="1" customWidth="1"/>
    <col min="10502" max="10504" width="9.109375" bestFit="1" customWidth="1"/>
    <col min="10505" max="10506" width="10.21875" bestFit="1" customWidth="1"/>
    <col min="10507" max="10507" width="9.109375" bestFit="1" customWidth="1"/>
    <col min="10508" max="10508" width="12.44140625" customWidth="1"/>
    <col min="10509" max="10509" width="9.109375" bestFit="1" customWidth="1"/>
    <col min="10510" max="10510" width="10.21875" bestFit="1" customWidth="1"/>
    <col min="10511" max="10512" width="10.33203125" bestFit="1" customWidth="1"/>
    <col min="10513" max="10514" width="9.109375" bestFit="1" customWidth="1"/>
    <col min="10515" max="10515" width="11.77734375" customWidth="1"/>
    <col min="10516" max="10517" width="9.109375" bestFit="1" customWidth="1"/>
    <col min="10518" max="10518" width="11.44140625" customWidth="1"/>
    <col min="10519" max="10520" width="9.109375" bestFit="1" customWidth="1"/>
    <col min="10521" max="10521" width="9.21875" bestFit="1" customWidth="1"/>
    <col min="10522" max="10522" width="9.109375" bestFit="1" customWidth="1"/>
    <col min="10523" max="10523" width="9.21875" bestFit="1" customWidth="1"/>
    <col min="10524" max="10526" width="9.109375" bestFit="1" customWidth="1"/>
    <col min="10527" max="10527" width="9.21875" bestFit="1" customWidth="1"/>
    <col min="10528" max="10528" width="10.33203125" customWidth="1"/>
    <col min="10529" max="10531" width="9.109375" bestFit="1" customWidth="1"/>
    <col min="10532" max="10532" width="10.33203125" bestFit="1" customWidth="1"/>
    <col min="10753" max="10753" width="3.6640625" customWidth="1"/>
    <col min="10754" max="10754" width="11.33203125" customWidth="1"/>
    <col min="10755" max="10755" width="12.33203125" customWidth="1"/>
    <col min="10756" max="10756" width="9" customWidth="1"/>
    <col min="10757" max="10757" width="11" bestFit="1" customWidth="1"/>
    <col min="10758" max="10760" width="9.109375" bestFit="1" customWidth="1"/>
    <col min="10761" max="10762" width="10.21875" bestFit="1" customWidth="1"/>
    <col min="10763" max="10763" width="9.109375" bestFit="1" customWidth="1"/>
    <col min="10764" max="10764" width="12.44140625" customWidth="1"/>
    <col min="10765" max="10765" width="9.109375" bestFit="1" customWidth="1"/>
    <col min="10766" max="10766" width="10.21875" bestFit="1" customWidth="1"/>
    <col min="10767" max="10768" width="10.33203125" bestFit="1" customWidth="1"/>
    <col min="10769" max="10770" width="9.109375" bestFit="1" customWidth="1"/>
    <col min="10771" max="10771" width="11.77734375" customWidth="1"/>
    <col min="10772" max="10773" width="9.109375" bestFit="1" customWidth="1"/>
    <col min="10774" max="10774" width="11.44140625" customWidth="1"/>
    <col min="10775" max="10776" width="9.109375" bestFit="1" customWidth="1"/>
    <col min="10777" max="10777" width="9.21875" bestFit="1" customWidth="1"/>
    <col min="10778" max="10778" width="9.109375" bestFit="1" customWidth="1"/>
    <col min="10779" max="10779" width="9.21875" bestFit="1" customWidth="1"/>
    <col min="10780" max="10782" width="9.109375" bestFit="1" customWidth="1"/>
    <col min="10783" max="10783" width="9.21875" bestFit="1" customWidth="1"/>
    <col min="10784" max="10784" width="10.33203125" customWidth="1"/>
    <col min="10785" max="10787" width="9.109375" bestFit="1" customWidth="1"/>
    <col min="10788" max="10788" width="10.33203125" bestFit="1" customWidth="1"/>
    <col min="11009" max="11009" width="3.6640625" customWidth="1"/>
    <col min="11010" max="11010" width="11.33203125" customWidth="1"/>
    <col min="11011" max="11011" width="12.33203125" customWidth="1"/>
    <col min="11012" max="11012" width="9" customWidth="1"/>
    <col min="11013" max="11013" width="11" bestFit="1" customWidth="1"/>
    <col min="11014" max="11016" width="9.109375" bestFit="1" customWidth="1"/>
    <col min="11017" max="11018" width="10.21875" bestFit="1" customWidth="1"/>
    <col min="11019" max="11019" width="9.109375" bestFit="1" customWidth="1"/>
    <col min="11020" max="11020" width="12.44140625" customWidth="1"/>
    <col min="11021" max="11021" width="9.109375" bestFit="1" customWidth="1"/>
    <col min="11022" max="11022" width="10.21875" bestFit="1" customWidth="1"/>
    <col min="11023" max="11024" width="10.33203125" bestFit="1" customWidth="1"/>
    <col min="11025" max="11026" width="9.109375" bestFit="1" customWidth="1"/>
    <col min="11027" max="11027" width="11.77734375" customWidth="1"/>
    <col min="11028" max="11029" width="9.109375" bestFit="1" customWidth="1"/>
    <col min="11030" max="11030" width="11.44140625" customWidth="1"/>
    <col min="11031" max="11032" width="9.109375" bestFit="1" customWidth="1"/>
    <col min="11033" max="11033" width="9.21875" bestFit="1" customWidth="1"/>
    <col min="11034" max="11034" width="9.109375" bestFit="1" customWidth="1"/>
    <col min="11035" max="11035" width="9.21875" bestFit="1" customWidth="1"/>
    <col min="11036" max="11038" width="9.109375" bestFit="1" customWidth="1"/>
    <col min="11039" max="11039" width="9.21875" bestFit="1" customWidth="1"/>
    <col min="11040" max="11040" width="10.33203125" customWidth="1"/>
    <col min="11041" max="11043" width="9.109375" bestFit="1" customWidth="1"/>
    <col min="11044" max="11044" width="10.33203125" bestFit="1" customWidth="1"/>
    <col min="11265" max="11265" width="3.6640625" customWidth="1"/>
    <col min="11266" max="11266" width="11.33203125" customWidth="1"/>
    <col min="11267" max="11267" width="12.33203125" customWidth="1"/>
    <col min="11268" max="11268" width="9" customWidth="1"/>
    <col min="11269" max="11269" width="11" bestFit="1" customWidth="1"/>
    <col min="11270" max="11272" width="9.109375" bestFit="1" customWidth="1"/>
    <col min="11273" max="11274" width="10.21875" bestFit="1" customWidth="1"/>
    <col min="11275" max="11275" width="9.109375" bestFit="1" customWidth="1"/>
    <col min="11276" max="11276" width="12.44140625" customWidth="1"/>
    <col min="11277" max="11277" width="9.109375" bestFit="1" customWidth="1"/>
    <col min="11278" max="11278" width="10.21875" bestFit="1" customWidth="1"/>
    <col min="11279" max="11280" width="10.33203125" bestFit="1" customWidth="1"/>
    <col min="11281" max="11282" width="9.109375" bestFit="1" customWidth="1"/>
    <col min="11283" max="11283" width="11.77734375" customWidth="1"/>
    <col min="11284" max="11285" width="9.109375" bestFit="1" customWidth="1"/>
    <col min="11286" max="11286" width="11.44140625" customWidth="1"/>
    <col min="11287" max="11288" width="9.109375" bestFit="1" customWidth="1"/>
    <col min="11289" max="11289" width="9.21875" bestFit="1" customWidth="1"/>
    <col min="11290" max="11290" width="9.109375" bestFit="1" customWidth="1"/>
    <col min="11291" max="11291" width="9.21875" bestFit="1" customWidth="1"/>
    <col min="11292" max="11294" width="9.109375" bestFit="1" customWidth="1"/>
    <col min="11295" max="11295" width="9.21875" bestFit="1" customWidth="1"/>
    <col min="11296" max="11296" width="10.33203125" customWidth="1"/>
    <col min="11297" max="11299" width="9.109375" bestFit="1" customWidth="1"/>
    <col min="11300" max="11300" width="10.33203125" bestFit="1" customWidth="1"/>
    <col min="11521" max="11521" width="3.6640625" customWidth="1"/>
    <col min="11522" max="11522" width="11.33203125" customWidth="1"/>
    <col min="11523" max="11523" width="12.33203125" customWidth="1"/>
    <col min="11524" max="11524" width="9" customWidth="1"/>
    <col min="11525" max="11525" width="11" bestFit="1" customWidth="1"/>
    <col min="11526" max="11528" width="9.109375" bestFit="1" customWidth="1"/>
    <col min="11529" max="11530" width="10.21875" bestFit="1" customWidth="1"/>
    <col min="11531" max="11531" width="9.109375" bestFit="1" customWidth="1"/>
    <col min="11532" max="11532" width="12.44140625" customWidth="1"/>
    <col min="11533" max="11533" width="9.109375" bestFit="1" customWidth="1"/>
    <col min="11534" max="11534" width="10.21875" bestFit="1" customWidth="1"/>
    <col min="11535" max="11536" width="10.33203125" bestFit="1" customWidth="1"/>
    <col min="11537" max="11538" width="9.109375" bestFit="1" customWidth="1"/>
    <col min="11539" max="11539" width="11.77734375" customWidth="1"/>
    <col min="11540" max="11541" width="9.109375" bestFit="1" customWidth="1"/>
    <col min="11542" max="11542" width="11.44140625" customWidth="1"/>
    <col min="11543" max="11544" width="9.109375" bestFit="1" customWidth="1"/>
    <col min="11545" max="11545" width="9.21875" bestFit="1" customWidth="1"/>
    <col min="11546" max="11546" width="9.109375" bestFit="1" customWidth="1"/>
    <col min="11547" max="11547" width="9.21875" bestFit="1" customWidth="1"/>
    <col min="11548" max="11550" width="9.109375" bestFit="1" customWidth="1"/>
    <col min="11551" max="11551" width="9.21875" bestFit="1" customWidth="1"/>
    <col min="11552" max="11552" width="10.33203125" customWidth="1"/>
    <col min="11553" max="11555" width="9.109375" bestFit="1" customWidth="1"/>
    <col min="11556" max="11556" width="10.33203125" bestFit="1" customWidth="1"/>
    <col min="11777" max="11777" width="3.6640625" customWidth="1"/>
    <col min="11778" max="11778" width="11.33203125" customWidth="1"/>
    <col min="11779" max="11779" width="12.33203125" customWidth="1"/>
    <col min="11780" max="11780" width="9" customWidth="1"/>
    <col min="11781" max="11781" width="11" bestFit="1" customWidth="1"/>
    <col min="11782" max="11784" width="9.109375" bestFit="1" customWidth="1"/>
    <col min="11785" max="11786" width="10.21875" bestFit="1" customWidth="1"/>
    <col min="11787" max="11787" width="9.109375" bestFit="1" customWidth="1"/>
    <col min="11788" max="11788" width="12.44140625" customWidth="1"/>
    <col min="11789" max="11789" width="9.109375" bestFit="1" customWidth="1"/>
    <col min="11790" max="11790" width="10.21875" bestFit="1" customWidth="1"/>
    <col min="11791" max="11792" width="10.33203125" bestFit="1" customWidth="1"/>
    <col min="11793" max="11794" width="9.109375" bestFit="1" customWidth="1"/>
    <col min="11795" max="11795" width="11.77734375" customWidth="1"/>
    <col min="11796" max="11797" width="9.109375" bestFit="1" customWidth="1"/>
    <col min="11798" max="11798" width="11.44140625" customWidth="1"/>
    <col min="11799" max="11800" width="9.109375" bestFit="1" customWidth="1"/>
    <col min="11801" max="11801" width="9.21875" bestFit="1" customWidth="1"/>
    <col min="11802" max="11802" width="9.109375" bestFit="1" customWidth="1"/>
    <col min="11803" max="11803" width="9.21875" bestFit="1" customWidth="1"/>
    <col min="11804" max="11806" width="9.109375" bestFit="1" customWidth="1"/>
    <col min="11807" max="11807" width="9.21875" bestFit="1" customWidth="1"/>
    <col min="11808" max="11808" width="10.33203125" customWidth="1"/>
    <col min="11809" max="11811" width="9.109375" bestFit="1" customWidth="1"/>
    <col min="11812" max="11812" width="10.33203125" bestFit="1" customWidth="1"/>
    <col min="12033" max="12033" width="3.6640625" customWidth="1"/>
    <col min="12034" max="12034" width="11.33203125" customWidth="1"/>
    <col min="12035" max="12035" width="12.33203125" customWidth="1"/>
    <col min="12036" max="12036" width="9" customWidth="1"/>
    <col min="12037" max="12037" width="11" bestFit="1" customWidth="1"/>
    <col min="12038" max="12040" width="9.109375" bestFit="1" customWidth="1"/>
    <col min="12041" max="12042" width="10.21875" bestFit="1" customWidth="1"/>
    <col min="12043" max="12043" width="9.109375" bestFit="1" customWidth="1"/>
    <col min="12044" max="12044" width="12.44140625" customWidth="1"/>
    <col min="12045" max="12045" width="9.109375" bestFit="1" customWidth="1"/>
    <col min="12046" max="12046" width="10.21875" bestFit="1" customWidth="1"/>
    <col min="12047" max="12048" width="10.33203125" bestFit="1" customWidth="1"/>
    <col min="12049" max="12050" width="9.109375" bestFit="1" customWidth="1"/>
    <col min="12051" max="12051" width="11.77734375" customWidth="1"/>
    <col min="12052" max="12053" width="9.109375" bestFit="1" customWidth="1"/>
    <col min="12054" max="12054" width="11.44140625" customWidth="1"/>
    <col min="12055" max="12056" width="9.109375" bestFit="1" customWidth="1"/>
    <col min="12057" max="12057" width="9.21875" bestFit="1" customWidth="1"/>
    <col min="12058" max="12058" width="9.109375" bestFit="1" customWidth="1"/>
    <col min="12059" max="12059" width="9.21875" bestFit="1" customWidth="1"/>
    <col min="12060" max="12062" width="9.109375" bestFit="1" customWidth="1"/>
    <col min="12063" max="12063" width="9.21875" bestFit="1" customWidth="1"/>
    <col min="12064" max="12064" width="10.33203125" customWidth="1"/>
    <col min="12065" max="12067" width="9.109375" bestFit="1" customWidth="1"/>
    <col min="12068" max="12068" width="10.33203125" bestFit="1" customWidth="1"/>
    <col min="12289" max="12289" width="3.6640625" customWidth="1"/>
    <col min="12290" max="12290" width="11.33203125" customWidth="1"/>
    <col min="12291" max="12291" width="12.33203125" customWidth="1"/>
    <col min="12292" max="12292" width="9" customWidth="1"/>
    <col min="12293" max="12293" width="11" bestFit="1" customWidth="1"/>
    <col min="12294" max="12296" width="9.109375" bestFit="1" customWidth="1"/>
    <col min="12297" max="12298" width="10.21875" bestFit="1" customWidth="1"/>
    <col min="12299" max="12299" width="9.109375" bestFit="1" customWidth="1"/>
    <col min="12300" max="12300" width="12.44140625" customWidth="1"/>
    <col min="12301" max="12301" width="9.109375" bestFit="1" customWidth="1"/>
    <col min="12302" max="12302" width="10.21875" bestFit="1" customWidth="1"/>
    <col min="12303" max="12304" width="10.33203125" bestFit="1" customWidth="1"/>
    <col min="12305" max="12306" width="9.109375" bestFit="1" customWidth="1"/>
    <col min="12307" max="12307" width="11.77734375" customWidth="1"/>
    <col min="12308" max="12309" width="9.109375" bestFit="1" customWidth="1"/>
    <col min="12310" max="12310" width="11.44140625" customWidth="1"/>
    <col min="12311" max="12312" width="9.109375" bestFit="1" customWidth="1"/>
    <col min="12313" max="12313" width="9.21875" bestFit="1" customWidth="1"/>
    <col min="12314" max="12314" width="9.109375" bestFit="1" customWidth="1"/>
    <col min="12315" max="12315" width="9.21875" bestFit="1" customWidth="1"/>
    <col min="12316" max="12318" width="9.109375" bestFit="1" customWidth="1"/>
    <col min="12319" max="12319" width="9.21875" bestFit="1" customWidth="1"/>
    <col min="12320" max="12320" width="10.33203125" customWidth="1"/>
    <col min="12321" max="12323" width="9.109375" bestFit="1" customWidth="1"/>
    <col min="12324" max="12324" width="10.33203125" bestFit="1" customWidth="1"/>
    <col min="12545" max="12545" width="3.6640625" customWidth="1"/>
    <col min="12546" max="12546" width="11.33203125" customWidth="1"/>
    <col min="12547" max="12547" width="12.33203125" customWidth="1"/>
    <col min="12548" max="12548" width="9" customWidth="1"/>
    <col min="12549" max="12549" width="11" bestFit="1" customWidth="1"/>
    <col min="12550" max="12552" width="9.109375" bestFit="1" customWidth="1"/>
    <col min="12553" max="12554" width="10.21875" bestFit="1" customWidth="1"/>
    <col min="12555" max="12555" width="9.109375" bestFit="1" customWidth="1"/>
    <col min="12556" max="12556" width="12.44140625" customWidth="1"/>
    <col min="12557" max="12557" width="9.109375" bestFit="1" customWidth="1"/>
    <col min="12558" max="12558" width="10.21875" bestFit="1" customWidth="1"/>
    <col min="12559" max="12560" width="10.33203125" bestFit="1" customWidth="1"/>
    <col min="12561" max="12562" width="9.109375" bestFit="1" customWidth="1"/>
    <col min="12563" max="12563" width="11.77734375" customWidth="1"/>
    <col min="12564" max="12565" width="9.109375" bestFit="1" customWidth="1"/>
    <col min="12566" max="12566" width="11.44140625" customWidth="1"/>
    <col min="12567" max="12568" width="9.109375" bestFit="1" customWidth="1"/>
    <col min="12569" max="12569" width="9.21875" bestFit="1" customWidth="1"/>
    <col min="12570" max="12570" width="9.109375" bestFit="1" customWidth="1"/>
    <col min="12571" max="12571" width="9.21875" bestFit="1" customWidth="1"/>
    <col min="12572" max="12574" width="9.109375" bestFit="1" customWidth="1"/>
    <col min="12575" max="12575" width="9.21875" bestFit="1" customWidth="1"/>
    <col min="12576" max="12576" width="10.33203125" customWidth="1"/>
    <col min="12577" max="12579" width="9.109375" bestFit="1" customWidth="1"/>
    <col min="12580" max="12580" width="10.33203125" bestFit="1" customWidth="1"/>
    <col min="12801" max="12801" width="3.6640625" customWidth="1"/>
    <col min="12802" max="12802" width="11.33203125" customWidth="1"/>
    <col min="12803" max="12803" width="12.33203125" customWidth="1"/>
    <col min="12804" max="12804" width="9" customWidth="1"/>
    <col min="12805" max="12805" width="11" bestFit="1" customWidth="1"/>
    <col min="12806" max="12808" width="9.109375" bestFit="1" customWidth="1"/>
    <col min="12809" max="12810" width="10.21875" bestFit="1" customWidth="1"/>
    <col min="12811" max="12811" width="9.109375" bestFit="1" customWidth="1"/>
    <col min="12812" max="12812" width="12.44140625" customWidth="1"/>
    <col min="12813" max="12813" width="9.109375" bestFit="1" customWidth="1"/>
    <col min="12814" max="12814" width="10.21875" bestFit="1" customWidth="1"/>
    <col min="12815" max="12816" width="10.33203125" bestFit="1" customWidth="1"/>
    <col min="12817" max="12818" width="9.109375" bestFit="1" customWidth="1"/>
    <col min="12819" max="12819" width="11.77734375" customWidth="1"/>
    <col min="12820" max="12821" width="9.109375" bestFit="1" customWidth="1"/>
    <col min="12822" max="12822" width="11.44140625" customWidth="1"/>
    <col min="12823" max="12824" width="9.109375" bestFit="1" customWidth="1"/>
    <col min="12825" max="12825" width="9.21875" bestFit="1" customWidth="1"/>
    <col min="12826" max="12826" width="9.109375" bestFit="1" customWidth="1"/>
    <col min="12827" max="12827" width="9.21875" bestFit="1" customWidth="1"/>
    <col min="12828" max="12830" width="9.109375" bestFit="1" customWidth="1"/>
    <col min="12831" max="12831" width="9.21875" bestFit="1" customWidth="1"/>
    <col min="12832" max="12832" width="10.33203125" customWidth="1"/>
    <col min="12833" max="12835" width="9.109375" bestFit="1" customWidth="1"/>
    <col min="12836" max="12836" width="10.33203125" bestFit="1" customWidth="1"/>
    <col min="13057" max="13057" width="3.6640625" customWidth="1"/>
    <col min="13058" max="13058" width="11.33203125" customWidth="1"/>
    <col min="13059" max="13059" width="12.33203125" customWidth="1"/>
    <col min="13060" max="13060" width="9" customWidth="1"/>
    <col min="13061" max="13061" width="11" bestFit="1" customWidth="1"/>
    <col min="13062" max="13064" width="9.109375" bestFit="1" customWidth="1"/>
    <col min="13065" max="13066" width="10.21875" bestFit="1" customWidth="1"/>
    <col min="13067" max="13067" width="9.109375" bestFit="1" customWidth="1"/>
    <col min="13068" max="13068" width="12.44140625" customWidth="1"/>
    <col min="13069" max="13069" width="9.109375" bestFit="1" customWidth="1"/>
    <col min="13070" max="13070" width="10.21875" bestFit="1" customWidth="1"/>
    <col min="13071" max="13072" width="10.33203125" bestFit="1" customWidth="1"/>
    <col min="13073" max="13074" width="9.109375" bestFit="1" customWidth="1"/>
    <col min="13075" max="13075" width="11.77734375" customWidth="1"/>
    <col min="13076" max="13077" width="9.109375" bestFit="1" customWidth="1"/>
    <col min="13078" max="13078" width="11.44140625" customWidth="1"/>
    <col min="13079" max="13080" width="9.109375" bestFit="1" customWidth="1"/>
    <col min="13081" max="13081" width="9.21875" bestFit="1" customWidth="1"/>
    <col min="13082" max="13082" width="9.109375" bestFit="1" customWidth="1"/>
    <col min="13083" max="13083" width="9.21875" bestFit="1" customWidth="1"/>
    <col min="13084" max="13086" width="9.109375" bestFit="1" customWidth="1"/>
    <col min="13087" max="13087" width="9.21875" bestFit="1" customWidth="1"/>
    <col min="13088" max="13088" width="10.33203125" customWidth="1"/>
    <col min="13089" max="13091" width="9.109375" bestFit="1" customWidth="1"/>
    <col min="13092" max="13092" width="10.33203125" bestFit="1" customWidth="1"/>
    <col min="13313" max="13313" width="3.6640625" customWidth="1"/>
    <col min="13314" max="13314" width="11.33203125" customWidth="1"/>
    <col min="13315" max="13315" width="12.33203125" customWidth="1"/>
    <col min="13316" max="13316" width="9" customWidth="1"/>
    <col min="13317" max="13317" width="11" bestFit="1" customWidth="1"/>
    <col min="13318" max="13320" width="9.109375" bestFit="1" customWidth="1"/>
    <col min="13321" max="13322" width="10.21875" bestFit="1" customWidth="1"/>
    <col min="13323" max="13323" width="9.109375" bestFit="1" customWidth="1"/>
    <col min="13324" max="13324" width="12.44140625" customWidth="1"/>
    <col min="13325" max="13325" width="9.109375" bestFit="1" customWidth="1"/>
    <col min="13326" max="13326" width="10.21875" bestFit="1" customWidth="1"/>
    <col min="13327" max="13328" width="10.33203125" bestFit="1" customWidth="1"/>
    <col min="13329" max="13330" width="9.109375" bestFit="1" customWidth="1"/>
    <col min="13331" max="13331" width="11.77734375" customWidth="1"/>
    <col min="13332" max="13333" width="9.109375" bestFit="1" customWidth="1"/>
    <col min="13334" max="13334" width="11.44140625" customWidth="1"/>
    <col min="13335" max="13336" width="9.109375" bestFit="1" customWidth="1"/>
    <col min="13337" max="13337" width="9.21875" bestFit="1" customWidth="1"/>
    <col min="13338" max="13338" width="9.109375" bestFit="1" customWidth="1"/>
    <col min="13339" max="13339" width="9.21875" bestFit="1" customWidth="1"/>
    <col min="13340" max="13342" width="9.109375" bestFit="1" customWidth="1"/>
    <col min="13343" max="13343" width="9.21875" bestFit="1" customWidth="1"/>
    <col min="13344" max="13344" width="10.33203125" customWidth="1"/>
    <col min="13345" max="13347" width="9.109375" bestFit="1" customWidth="1"/>
    <col min="13348" max="13348" width="10.33203125" bestFit="1" customWidth="1"/>
    <col min="13569" max="13569" width="3.6640625" customWidth="1"/>
    <col min="13570" max="13570" width="11.33203125" customWidth="1"/>
    <col min="13571" max="13571" width="12.33203125" customWidth="1"/>
    <col min="13572" max="13572" width="9" customWidth="1"/>
    <col min="13573" max="13573" width="11" bestFit="1" customWidth="1"/>
    <col min="13574" max="13576" width="9.109375" bestFit="1" customWidth="1"/>
    <col min="13577" max="13578" width="10.21875" bestFit="1" customWidth="1"/>
    <col min="13579" max="13579" width="9.109375" bestFit="1" customWidth="1"/>
    <col min="13580" max="13580" width="12.44140625" customWidth="1"/>
    <col min="13581" max="13581" width="9.109375" bestFit="1" customWidth="1"/>
    <col min="13582" max="13582" width="10.21875" bestFit="1" customWidth="1"/>
    <col min="13583" max="13584" width="10.33203125" bestFit="1" customWidth="1"/>
    <col min="13585" max="13586" width="9.109375" bestFit="1" customWidth="1"/>
    <col min="13587" max="13587" width="11.77734375" customWidth="1"/>
    <col min="13588" max="13589" width="9.109375" bestFit="1" customWidth="1"/>
    <col min="13590" max="13590" width="11.44140625" customWidth="1"/>
    <col min="13591" max="13592" width="9.109375" bestFit="1" customWidth="1"/>
    <col min="13593" max="13593" width="9.21875" bestFit="1" customWidth="1"/>
    <col min="13594" max="13594" width="9.109375" bestFit="1" customWidth="1"/>
    <col min="13595" max="13595" width="9.21875" bestFit="1" customWidth="1"/>
    <col min="13596" max="13598" width="9.109375" bestFit="1" customWidth="1"/>
    <col min="13599" max="13599" width="9.21875" bestFit="1" customWidth="1"/>
    <col min="13600" max="13600" width="10.33203125" customWidth="1"/>
    <col min="13601" max="13603" width="9.109375" bestFit="1" customWidth="1"/>
    <col min="13604" max="13604" width="10.33203125" bestFit="1" customWidth="1"/>
    <col min="13825" max="13825" width="3.6640625" customWidth="1"/>
    <col min="13826" max="13826" width="11.33203125" customWidth="1"/>
    <col min="13827" max="13827" width="12.33203125" customWidth="1"/>
    <col min="13828" max="13828" width="9" customWidth="1"/>
    <col min="13829" max="13829" width="11" bestFit="1" customWidth="1"/>
    <col min="13830" max="13832" width="9.109375" bestFit="1" customWidth="1"/>
    <col min="13833" max="13834" width="10.21875" bestFit="1" customWidth="1"/>
    <col min="13835" max="13835" width="9.109375" bestFit="1" customWidth="1"/>
    <col min="13836" max="13836" width="12.44140625" customWidth="1"/>
    <col min="13837" max="13837" width="9.109375" bestFit="1" customWidth="1"/>
    <col min="13838" max="13838" width="10.21875" bestFit="1" customWidth="1"/>
    <col min="13839" max="13840" width="10.33203125" bestFit="1" customWidth="1"/>
    <col min="13841" max="13842" width="9.109375" bestFit="1" customWidth="1"/>
    <col min="13843" max="13843" width="11.77734375" customWidth="1"/>
    <col min="13844" max="13845" width="9.109375" bestFit="1" customWidth="1"/>
    <col min="13846" max="13846" width="11.44140625" customWidth="1"/>
    <col min="13847" max="13848" width="9.109375" bestFit="1" customWidth="1"/>
    <col min="13849" max="13849" width="9.21875" bestFit="1" customWidth="1"/>
    <col min="13850" max="13850" width="9.109375" bestFit="1" customWidth="1"/>
    <col min="13851" max="13851" width="9.21875" bestFit="1" customWidth="1"/>
    <col min="13852" max="13854" width="9.109375" bestFit="1" customWidth="1"/>
    <col min="13855" max="13855" width="9.21875" bestFit="1" customWidth="1"/>
    <col min="13856" max="13856" width="10.33203125" customWidth="1"/>
    <col min="13857" max="13859" width="9.109375" bestFit="1" customWidth="1"/>
    <col min="13860" max="13860" width="10.33203125" bestFit="1" customWidth="1"/>
    <col min="14081" max="14081" width="3.6640625" customWidth="1"/>
    <col min="14082" max="14082" width="11.33203125" customWidth="1"/>
    <col min="14083" max="14083" width="12.33203125" customWidth="1"/>
    <col min="14084" max="14084" width="9" customWidth="1"/>
    <col min="14085" max="14085" width="11" bestFit="1" customWidth="1"/>
    <col min="14086" max="14088" width="9.109375" bestFit="1" customWidth="1"/>
    <col min="14089" max="14090" width="10.21875" bestFit="1" customWidth="1"/>
    <col min="14091" max="14091" width="9.109375" bestFit="1" customWidth="1"/>
    <col min="14092" max="14092" width="12.44140625" customWidth="1"/>
    <col min="14093" max="14093" width="9.109375" bestFit="1" customWidth="1"/>
    <col min="14094" max="14094" width="10.21875" bestFit="1" customWidth="1"/>
    <col min="14095" max="14096" width="10.33203125" bestFit="1" customWidth="1"/>
    <col min="14097" max="14098" width="9.109375" bestFit="1" customWidth="1"/>
    <col min="14099" max="14099" width="11.77734375" customWidth="1"/>
    <col min="14100" max="14101" width="9.109375" bestFit="1" customWidth="1"/>
    <col min="14102" max="14102" width="11.44140625" customWidth="1"/>
    <col min="14103" max="14104" width="9.109375" bestFit="1" customWidth="1"/>
    <col min="14105" max="14105" width="9.21875" bestFit="1" customWidth="1"/>
    <col min="14106" max="14106" width="9.109375" bestFit="1" customWidth="1"/>
    <col min="14107" max="14107" width="9.21875" bestFit="1" customWidth="1"/>
    <col min="14108" max="14110" width="9.109375" bestFit="1" customWidth="1"/>
    <col min="14111" max="14111" width="9.21875" bestFit="1" customWidth="1"/>
    <col min="14112" max="14112" width="10.33203125" customWidth="1"/>
    <col min="14113" max="14115" width="9.109375" bestFit="1" customWidth="1"/>
    <col min="14116" max="14116" width="10.33203125" bestFit="1" customWidth="1"/>
    <col min="14337" max="14337" width="3.6640625" customWidth="1"/>
    <col min="14338" max="14338" width="11.33203125" customWidth="1"/>
    <col min="14339" max="14339" width="12.33203125" customWidth="1"/>
    <col min="14340" max="14340" width="9" customWidth="1"/>
    <col min="14341" max="14341" width="11" bestFit="1" customWidth="1"/>
    <col min="14342" max="14344" width="9.109375" bestFit="1" customWidth="1"/>
    <col min="14345" max="14346" width="10.21875" bestFit="1" customWidth="1"/>
    <col min="14347" max="14347" width="9.109375" bestFit="1" customWidth="1"/>
    <col min="14348" max="14348" width="12.44140625" customWidth="1"/>
    <col min="14349" max="14349" width="9.109375" bestFit="1" customWidth="1"/>
    <col min="14350" max="14350" width="10.21875" bestFit="1" customWidth="1"/>
    <col min="14351" max="14352" width="10.33203125" bestFit="1" customWidth="1"/>
    <col min="14353" max="14354" width="9.109375" bestFit="1" customWidth="1"/>
    <col min="14355" max="14355" width="11.77734375" customWidth="1"/>
    <col min="14356" max="14357" width="9.109375" bestFit="1" customWidth="1"/>
    <col min="14358" max="14358" width="11.44140625" customWidth="1"/>
    <col min="14359" max="14360" width="9.109375" bestFit="1" customWidth="1"/>
    <col min="14361" max="14361" width="9.21875" bestFit="1" customWidth="1"/>
    <col min="14362" max="14362" width="9.109375" bestFit="1" customWidth="1"/>
    <col min="14363" max="14363" width="9.21875" bestFit="1" customWidth="1"/>
    <col min="14364" max="14366" width="9.109375" bestFit="1" customWidth="1"/>
    <col min="14367" max="14367" width="9.21875" bestFit="1" customWidth="1"/>
    <col min="14368" max="14368" width="10.33203125" customWidth="1"/>
    <col min="14369" max="14371" width="9.109375" bestFit="1" customWidth="1"/>
    <col min="14372" max="14372" width="10.33203125" bestFit="1" customWidth="1"/>
    <col min="14593" max="14593" width="3.6640625" customWidth="1"/>
    <col min="14594" max="14594" width="11.33203125" customWidth="1"/>
    <col min="14595" max="14595" width="12.33203125" customWidth="1"/>
    <col min="14596" max="14596" width="9" customWidth="1"/>
    <col min="14597" max="14597" width="11" bestFit="1" customWidth="1"/>
    <col min="14598" max="14600" width="9.109375" bestFit="1" customWidth="1"/>
    <col min="14601" max="14602" width="10.21875" bestFit="1" customWidth="1"/>
    <col min="14603" max="14603" width="9.109375" bestFit="1" customWidth="1"/>
    <col min="14604" max="14604" width="12.44140625" customWidth="1"/>
    <col min="14605" max="14605" width="9.109375" bestFit="1" customWidth="1"/>
    <col min="14606" max="14606" width="10.21875" bestFit="1" customWidth="1"/>
    <col min="14607" max="14608" width="10.33203125" bestFit="1" customWidth="1"/>
    <col min="14609" max="14610" width="9.109375" bestFit="1" customWidth="1"/>
    <col min="14611" max="14611" width="11.77734375" customWidth="1"/>
    <col min="14612" max="14613" width="9.109375" bestFit="1" customWidth="1"/>
    <col min="14614" max="14614" width="11.44140625" customWidth="1"/>
    <col min="14615" max="14616" width="9.109375" bestFit="1" customWidth="1"/>
    <col min="14617" max="14617" width="9.21875" bestFit="1" customWidth="1"/>
    <col min="14618" max="14618" width="9.109375" bestFit="1" customWidth="1"/>
    <col min="14619" max="14619" width="9.21875" bestFit="1" customWidth="1"/>
    <col min="14620" max="14622" width="9.109375" bestFit="1" customWidth="1"/>
    <col min="14623" max="14623" width="9.21875" bestFit="1" customWidth="1"/>
    <col min="14624" max="14624" width="10.33203125" customWidth="1"/>
    <col min="14625" max="14627" width="9.109375" bestFit="1" customWidth="1"/>
    <col min="14628" max="14628" width="10.33203125" bestFit="1" customWidth="1"/>
    <col min="14849" max="14849" width="3.6640625" customWidth="1"/>
    <col min="14850" max="14850" width="11.33203125" customWidth="1"/>
    <col min="14851" max="14851" width="12.33203125" customWidth="1"/>
    <col min="14852" max="14852" width="9" customWidth="1"/>
    <col min="14853" max="14853" width="11" bestFit="1" customWidth="1"/>
    <col min="14854" max="14856" width="9.109375" bestFit="1" customWidth="1"/>
    <col min="14857" max="14858" width="10.21875" bestFit="1" customWidth="1"/>
    <col min="14859" max="14859" width="9.109375" bestFit="1" customWidth="1"/>
    <col min="14860" max="14860" width="12.44140625" customWidth="1"/>
    <col min="14861" max="14861" width="9.109375" bestFit="1" customWidth="1"/>
    <col min="14862" max="14862" width="10.21875" bestFit="1" customWidth="1"/>
    <col min="14863" max="14864" width="10.33203125" bestFit="1" customWidth="1"/>
    <col min="14865" max="14866" width="9.109375" bestFit="1" customWidth="1"/>
    <col min="14867" max="14867" width="11.77734375" customWidth="1"/>
    <col min="14868" max="14869" width="9.109375" bestFit="1" customWidth="1"/>
    <col min="14870" max="14870" width="11.44140625" customWidth="1"/>
    <col min="14871" max="14872" width="9.109375" bestFit="1" customWidth="1"/>
    <col min="14873" max="14873" width="9.21875" bestFit="1" customWidth="1"/>
    <col min="14874" max="14874" width="9.109375" bestFit="1" customWidth="1"/>
    <col min="14875" max="14875" width="9.21875" bestFit="1" customWidth="1"/>
    <col min="14876" max="14878" width="9.109375" bestFit="1" customWidth="1"/>
    <col min="14879" max="14879" width="9.21875" bestFit="1" customWidth="1"/>
    <col min="14880" max="14880" width="10.33203125" customWidth="1"/>
    <col min="14881" max="14883" width="9.109375" bestFit="1" customWidth="1"/>
    <col min="14884" max="14884" width="10.33203125" bestFit="1" customWidth="1"/>
    <col min="15105" max="15105" width="3.6640625" customWidth="1"/>
    <col min="15106" max="15106" width="11.33203125" customWidth="1"/>
    <col min="15107" max="15107" width="12.33203125" customWidth="1"/>
    <col min="15108" max="15108" width="9" customWidth="1"/>
    <col min="15109" max="15109" width="11" bestFit="1" customWidth="1"/>
    <col min="15110" max="15112" width="9.109375" bestFit="1" customWidth="1"/>
    <col min="15113" max="15114" width="10.21875" bestFit="1" customWidth="1"/>
    <col min="15115" max="15115" width="9.109375" bestFit="1" customWidth="1"/>
    <col min="15116" max="15116" width="12.44140625" customWidth="1"/>
    <col min="15117" max="15117" width="9.109375" bestFit="1" customWidth="1"/>
    <col min="15118" max="15118" width="10.21875" bestFit="1" customWidth="1"/>
    <col min="15119" max="15120" width="10.33203125" bestFit="1" customWidth="1"/>
    <col min="15121" max="15122" width="9.109375" bestFit="1" customWidth="1"/>
    <col min="15123" max="15123" width="11.77734375" customWidth="1"/>
    <col min="15124" max="15125" width="9.109375" bestFit="1" customWidth="1"/>
    <col min="15126" max="15126" width="11.44140625" customWidth="1"/>
    <col min="15127" max="15128" width="9.109375" bestFit="1" customWidth="1"/>
    <col min="15129" max="15129" width="9.21875" bestFit="1" customWidth="1"/>
    <col min="15130" max="15130" width="9.109375" bestFit="1" customWidth="1"/>
    <col min="15131" max="15131" width="9.21875" bestFit="1" customWidth="1"/>
    <col min="15132" max="15134" width="9.109375" bestFit="1" customWidth="1"/>
    <col min="15135" max="15135" width="9.21875" bestFit="1" customWidth="1"/>
    <col min="15136" max="15136" width="10.33203125" customWidth="1"/>
    <col min="15137" max="15139" width="9.109375" bestFit="1" customWidth="1"/>
    <col min="15140" max="15140" width="10.33203125" bestFit="1" customWidth="1"/>
    <col min="15361" max="15361" width="3.6640625" customWidth="1"/>
    <col min="15362" max="15362" width="11.33203125" customWidth="1"/>
    <col min="15363" max="15363" width="12.33203125" customWidth="1"/>
    <col min="15364" max="15364" width="9" customWidth="1"/>
    <col min="15365" max="15365" width="11" bestFit="1" customWidth="1"/>
    <col min="15366" max="15368" width="9.109375" bestFit="1" customWidth="1"/>
    <col min="15369" max="15370" width="10.21875" bestFit="1" customWidth="1"/>
    <col min="15371" max="15371" width="9.109375" bestFit="1" customWidth="1"/>
    <col min="15372" max="15372" width="12.44140625" customWidth="1"/>
    <col min="15373" max="15373" width="9.109375" bestFit="1" customWidth="1"/>
    <col min="15374" max="15374" width="10.21875" bestFit="1" customWidth="1"/>
    <col min="15375" max="15376" width="10.33203125" bestFit="1" customWidth="1"/>
    <col min="15377" max="15378" width="9.109375" bestFit="1" customWidth="1"/>
    <col min="15379" max="15379" width="11.77734375" customWidth="1"/>
    <col min="15380" max="15381" width="9.109375" bestFit="1" customWidth="1"/>
    <col min="15382" max="15382" width="11.44140625" customWidth="1"/>
    <col min="15383" max="15384" width="9.109375" bestFit="1" customWidth="1"/>
    <col min="15385" max="15385" width="9.21875" bestFit="1" customWidth="1"/>
    <col min="15386" max="15386" width="9.109375" bestFit="1" customWidth="1"/>
    <col min="15387" max="15387" width="9.21875" bestFit="1" customWidth="1"/>
    <col min="15388" max="15390" width="9.109375" bestFit="1" customWidth="1"/>
    <col min="15391" max="15391" width="9.21875" bestFit="1" customWidth="1"/>
    <col min="15392" max="15392" width="10.33203125" customWidth="1"/>
    <col min="15393" max="15395" width="9.109375" bestFit="1" customWidth="1"/>
    <col min="15396" max="15396" width="10.33203125" bestFit="1" customWidth="1"/>
    <col min="15617" max="15617" width="3.6640625" customWidth="1"/>
    <col min="15618" max="15618" width="11.33203125" customWidth="1"/>
    <col min="15619" max="15619" width="12.33203125" customWidth="1"/>
    <col min="15620" max="15620" width="9" customWidth="1"/>
    <col min="15621" max="15621" width="11" bestFit="1" customWidth="1"/>
    <col min="15622" max="15624" width="9.109375" bestFit="1" customWidth="1"/>
    <col min="15625" max="15626" width="10.21875" bestFit="1" customWidth="1"/>
    <col min="15627" max="15627" width="9.109375" bestFit="1" customWidth="1"/>
    <col min="15628" max="15628" width="12.44140625" customWidth="1"/>
    <col min="15629" max="15629" width="9.109375" bestFit="1" customWidth="1"/>
    <col min="15630" max="15630" width="10.21875" bestFit="1" customWidth="1"/>
    <col min="15631" max="15632" width="10.33203125" bestFit="1" customWidth="1"/>
    <col min="15633" max="15634" width="9.109375" bestFit="1" customWidth="1"/>
    <col min="15635" max="15635" width="11.77734375" customWidth="1"/>
    <col min="15636" max="15637" width="9.109375" bestFit="1" customWidth="1"/>
    <col min="15638" max="15638" width="11.44140625" customWidth="1"/>
    <col min="15639" max="15640" width="9.109375" bestFit="1" customWidth="1"/>
    <col min="15641" max="15641" width="9.21875" bestFit="1" customWidth="1"/>
    <col min="15642" max="15642" width="9.109375" bestFit="1" customWidth="1"/>
    <col min="15643" max="15643" width="9.21875" bestFit="1" customWidth="1"/>
    <col min="15644" max="15646" width="9.109375" bestFit="1" customWidth="1"/>
    <col min="15647" max="15647" width="9.21875" bestFit="1" customWidth="1"/>
    <col min="15648" max="15648" width="10.33203125" customWidth="1"/>
    <col min="15649" max="15651" width="9.109375" bestFit="1" customWidth="1"/>
    <col min="15652" max="15652" width="10.33203125" bestFit="1" customWidth="1"/>
    <col min="15873" max="15873" width="3.6640625" customWidth="1"/>
    <col min="15874" max="15874" width="11.33203125" customWidth="1"/>
    <col min="15875" max="15875" width="12.33203125" customWidth="1"/>
    <col min="15876" max="15876" width="9" customWidth="1"/>
    <col min="15877" max="15877" width="11" bestFit="1" customWidth="1"/>
    <col min="15878" max="15880" width="9.109375" bestFit="1" customWidth="1"/>
    <col min="15881" max="15882" width="10.21875" bestFit="1" customWidth="1"/>
    <col min="15883" max="15883" width="9.109375" bestFit="1" customWidth="1"/>
    <col min="15884" max="15884" width="12.44140625" customWidth="1"/>
    <col min="15885" max="15885" width="9.109375" bestFit="1" customWidth="1"/>
    <col min="15886" max="15886" width="10.21875" bestFit="1" customWidth="1"/>
    <col min="15887" max="15888" width="10.33203125" bestFit="1" customWidth="1"/>
    <col min="15889" max="15890" width="9.109375" bestFit="1" customWidth="1"/>
    <col min="15891" max="15891" width="11.77734375" customWidth="1"/>
    <col min="15892" max="15893" width="9.109375" bestFit="1" customWidth="1"/>
    <col min="15894" max="15894" width="11.44140625" customWidth="1"/>
    <col min="15895" max="15896" width="9.109375" bestFit="1" customWidth="1"/>
    <col min="15897" max="15897" width="9.21875" bestFit="1" customWidth="1"/>
    <col min="15898" max="15898" width="9.109375" bestFit="1" customWidth="1"/>
    <col min="15899" max="15899" width="9.21875" bestFit="1" customWidth="1"/>
    <col min="15900" max="15902" width="9.109375" bestFit="1" customWidth="1"/>
    <col min="15903" max="15903" width="9.21875" bestFit="1" customWidth="1"/>
    <col min="15904" max="15904" width="10.33203125" customWidth="1"/>
    <col min="15905" max="15907" width="9.109375" bestFit="1" customWidth="1"/>
    <col min="15908" max="15908" width="10.33203125" bestFit="1" customWidth="1"/>
    <col min="16129" max="16129" width="3.6640625" customWidth="1"/>
    <col min="16130" max="16130" width="11.33203125" customWidth="1"/>
    <col min="16131" max="16131" width="12.33203125" customWidth="1"/>
    <col min="16132" max="16132" width="9" customWidth="1"/>
    <col min="16133" max="16133" width="11" bestFit="1" customWidth="1"/>
    <col min="16134" max="16136" width="9.109375" bestFit="1" customWidth="1"/>
    <col min="16137" max="16138" width="10.21875" bestFit="1" customWidth="1"/>
    <col min="16139" max="16139" width="9.109375" bestFit="1" customWidth="1"/>
    <col min="16140" max="16140" width="12.44140625" customWidth="1"/>
    <col min="16141" max="16141" width="9.109375" bestFit="1" customWidth="1"/>
    <col min="16142" max="16142" width="10.21875" bestFit="1" customWidth="1"/>
    <col min="16143" max="16144" width="10.33203125" bestFit="1" customWidth="1"/>
    <col min="16145" max="16146" width="9.109375" bestFit="1" customWidth="1"/>
    <col min="16147" max="16147" width="11.77734375" customWidth="1"/>
    <col min="16148" max="16149" width="9.109375" bestFit="1" customWidth="1"/>
    <col min="16150" max="16150" width="11.44140625" customWidth="1"/>
    <col min="16151" max="16152" width="9.109375" bestFit="1" customWidth="1"/>
    <col min="16153" max="16153" width="9.21875" bestFit="1" customWidth="1"/>
    <col min="16154" max="16154" width="9.109375" bestFit="1" customWidth="1"/>
    <col min="16155" max="16155" width="9.21875" bestFit="1" customWidth="1"/>
    <col min="16156" max="16158" width="9.109375" bestFit="1" customWidth="1"/>
    <col min="16159" max="16159" width="9.21875" bestFit="1" customWidth="1"/>
    <col min="16160" max="16160" width="10.33203125" customWidth="1"/>
    <col min="16161" max="16163" width="9.109375" bestFit="1" customWidth="1"/>
    <col min="16164" max="16164" width="10.33203125" bestFit="1" customWidth="1"/>
  </cols>
  <sheetData>
    <row r="1" spans="1:36" ht="13.8" thickBot="1" x14ac:dyDescent="0.25">
      <c r="B1" t="s">
        <v>128</v>
      </c>
    </row>
    <row r="2" spans="1:36" ht="13.8" thickBot="1" x14ac:dyDescent="0.25">
      <c r="A2" t="s">
        <v>18</v>
      </c>
      <c r="B2" t="s">
        <v>19</v>
      </c>
      <c r="C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127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41</v>
      </c>
      <c r="AA2" t="s">
        <v>42</v>
      </c>
      <c r="AB2" t="s">
        <v>43</v>
      </c>
      <c r="AC2" t="s">
        <v>44</v>
      </c>
      <c r="AD2" t="s">
        <v>45</v>
      </c>
      <c r="AE2" t="s">
        <v>46</v>
      </c>
      <c r="AF2" t="s">
        <v>47</v>
      </c>
      <c r="AG2" t="s">
        <v>48</v>
      </c>
      <c r="AH2" t="s">
        <v>49</v>
      </c>
      <c r="AI2" t="s">
        <v>50</v>
      </c>
      <c r="AJ2" s="5" t="s">
        <v>51</v>
      </c>
    </row>
    <row r="3" spans="1:36" ht="13.8" thickBot="1" x14ac:dyDescent="0.25">
      <c r="S3" s="170" t="s">
        <v>52</v>
      </c>
      <c r="T3" s="171"/>
      <c r="U3" s="171"/>
      <c r="V3" s="171"/>
      <c r="W3" s="171"/>
      <c r="X3" s="171"/>
      <c r="Y3" s="172"/>
      <c r="Z3" s="173" t="s">
        <v>53</v>
      </c>
      <c r="AA3" s="174"/>
      <c r="AB3" s="174"/>
      <c r="AC3" s="174"/>
      <c r="AD3" s="174"/>
      <c r="AE3" s="175"/>
      <c r="AF3" s="173" t="s">
        <v>54</v>
      </c>
      <c r="AG3" s="174"/>
      <c r="AH3" s="174"/>
      <c r="AI3" s="174"/>
      <c r="AJ3" s="175"/>
    </row>
    <row r="4" spans="1:36" s="2" customFormat="1" ht="39.6" x14ac:dyDescent="0.2">
      <c r="C4" s="6" t="s">
        <v>55</v>
      </c>
      <c r="D4" s="11" t="s">
        <v>124</v>
      </c>
      <c r="E4" s="7" t="s">
        <v>56</v>
      </c>
      <c r="F4" s="8" t="s">
        <v>57</v>
      </c>
      <c r="G4" s="8" t="s">
        <v>129</v>
      </c>
      <c r="H4" s="8" t="s">
        <v>58</v>
      </c>
      <c r="I4" s="9" t="s">
        <v>59</v>
      </c>
      <c r="J4" s="7" t="s">
        <v>60</v>
      </c>
      <c r="K4" s="8" t="s">
        <v>61</v>
      </c>
      <c r="L4" s="8" t="s">
        <v>62</v>
      </c>
      <c r="M4" s="8" t="s">
        <v>63</v>
      </c>
      <c r="N4" s="9" t="s">
        <v>64</v>
      </c>
      <c r="O4" s="7" t="s">
        <v>65</v>
      </c>
      <c r="P4" s="10" t="s">
        <v>66</v>
      </c>
      <c r="Q4" s="2" t="s">
        <v>67</v>
      </c>
      <c r="R4" s="2" t="s">
        <v>68</v>
      </c>
      <c r="S4" s="11" t="s">
        <v>69</v>
      </c>
      <c r="T4" s="8" t="s">
        <v>57</v>
      </c>
      <c r="U4" s="8" t="s">
        <v>61</v>
      </c>
      <c r="V4" s="8" t="s">
        <v>70</v>
      </c>
      <c r="W4" s="8" t="s">
        <v>71</v>
      </c>
      <c r="X4" s="8" t="s">
        <v>72</v>
      </c>
      <c r="Y4" s="9" t="s">
        <v>73</v>
      </c>
      <c r="Z4" s="7" t="s">
        <v>74</v>
      </c>
      <c r="AA4" s="8" t="s">
        <v>73</v>
      </c>
      <c r="AB4" s="8" t="s">
        <v>75</v>
      </c>
      <c r="AC4" s="8" t="s">
        <v>76</v>
      </c>
      <c r="AD4" s="8" t="s">
        <v>77</v>
      </c>
      <c r="AE4" s="8" t="s">
        <v>78</v>
      </c>
      <c r="AF4" s="7" t="s">
        <v>79</v>
      </c>
      <c r="AG4" s="8" t="s">
        <v>74</v>
      </c>
      <c r="AH4" s="8" t="s">
        <v>80</v>
      </c>
      <c r="AI4" s="9" t="s">
        <v>81</v>
      </c>
      <c r="AJ4" s="12" t="s">
        <v>82</v>
      </c>
    </row>
    <row r="5" spans="1:36" x14ac:dyDescent="0.2">
      <c r="A5">
        <v>1</v>
      </c>
      <c r="B5" t="s">
        <v>83</v>
      </c>
      <c r="C5" s="13">
        <v>200000</v>
      </c>
      <c r="D5" s="25">
        <f>C5/I5</f>
        <v>6.0369016478440049E-3</v>
      </c>
      <c r="E5" s="14">
        <v>33129577.333999999</v>
      </c>
      <c r="F5" s="3">
        <v>0</v>
      </c>
      <c r="G5" s="3">
        <v>0</v>
      </c>
      <c r="H5" s="3">
        <v>0</v>
      </c>
      <c r="I5" s="15">
        <v>33129577.333999999</v>
      </c>
      <c r="J5" s="14">
        <v>32546719.473999999</v>
      </c>
      <c r="K5" s="3">
        <v>0</v>
      </c>
      <c r="L5" s="3">
        <v>301479.82</v>
      </c>
      <c r="M5" s="3">
        <v>13384.46</v>
      </c>
      <c r="N5" s="15">
        <v>32861583.754000001</v>
      </c>
      <c r="O5" s="14">
        <v>582857.86</v>
      </c>
      <c r="P5" s="15">
        <v>267993.58</v>
      </c>
      <c r="Q5" s="3">
        <v>127993.58</v>
      </c>
      <c r="R5" s="3">
        <v>140000</v>
      </c>
      <c r="S5" s="14">
        <v>0</v>
      </c>
      <c r="T5" s="3">
        <v>0</v>
      </c>
      <c r="U5" s="3">
        <v>0</v>
      </c>
      <c r="V5" s="3">
        <v>140000</v>
      </c>
      <c r="W5" s="3">
        <v>0</v>
      </c>
      <c r="X5" s="3">
        <v>0</v>
      </c>
      <c r="Y5" s="15">
        <v>140000</v>
      </c>
      <c r="Z5" s="14">
        <v>0</v>
      </c>
      <c r="AA5" s="3">
        <v>140000</v>
      </c>
      <c r="AB5" s="3">
        <v>127993.58</v>
      </c>
      <c r="AC5" s="3">
        <v>0</v>
      </c>
      <c r="AD5" s="3">
        <v>0</v>
      </c>
      <c r="AE5" s="3">
        <v>267993.58</v>
      </c>
      <c r="AF5" s="14">
        <v>0</v>
      </c>
      <c r="AG5" s="3">
        <v>0</v>
      </c>
      <c r="AH5" s="3">
        <v>0</v>
      </c>
      <c r="AI5" s="15">
        <v>0</v>
      </c>
      <c r="AJ5" s="13">
        <v>267993.58</v>
      </c>
    </row>
    <row r="6" spans="1:36" x14ac:dyDescent="0.2">
      <c r="A6">
        <v>2</v>
      </c>
      <c r="B6" t="s">
        <v>84</v>
      </c>
      <c r="C6" s="13">
        <v>0</v>
      </c>
      <c r="D6" s="25">
        <f t="shared" ref="D6:D43" si="0">C6/I6</f>
        <v>0</v>
      </c>
      <c r="E6" s="14">
        <v>7635901.8159999996</v>
      </c>
      <c r="F6" s="3">
        <v>0</v>
      </c>
      <c r="G6" s="3">
        <v>0</v>
      </c>
      <c r="H6" s="3">
        <v>0</v>
      </c>
      <c r="I6" s="15">
        <v>7635901.8159999996</v>
      </c>
      <c r="J6" s="14">
        <v>7325002.2010000004</v>
      </c>
      <c r="K6" s="3">
        <v>0</v>
      </c>
      <c r="L6" s="3">
        <v>250811.413</v>
      </c>
      <c r="M6" s="3">
        <v>7312.5860000000002</v>
      </c>
      <c r="N6" s="15">
        <v>7583126.2000000002</v>
      </c>
      <c r="O6" s="14">
        <v>310899.61499999999</v>
      </c>
      <c r="P6" s="15">
        <v>52775.616000000002</v>
      </c>
      <c r="Q6" s="3">
        <v>52775.616000000002</v>
      </c>
      <c r="R6" s="3">
        <v>0</v>
      </c>
      <c r="S6" s="14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15">
        <v>0</v>
      </c>
      <c r="Z6" s="14">
        <v>0</v>
      </c>
      <c r="AA6" s="3">
        <v>0</v>
      </c>
      <c r="AB6" s="3">
        <v>52775.616000000002</v>
      </c>
      <c r="AC6" s="3">
        <v>0</v>
      </c>
      <c r="AD6" s="3">
        <v>0</v>
      </c>
      <c r="AE6" s="3">
        <v>52775.616000000002</v>
      </c>
      <c r="AF6" s="14">
        <v>0</v>
      </c>
      <c r="AG6" s="3">
        <v>0</v>
      </c>
      <c r="AH6" s="3">
        <v>0</v>
      </c>
      <c r="AI6" s="15">
        <v>0</v>
      </c>
      <c r="AJ6" s="13">
        <v>52775.616000000002</v>
      </c>
    </row>
    <row r="7" spans="1:36" x14ac:dyDescent="0.2">
      <c r="A7">
        <v>3</v>
      </c>
      <c r="B7" t="s">
        <v>85</v>
      </c>
      <c r="C7" s="13">
        <v>0</v>
      </c>
      <c r="D7" s="25">
        <f t="shared" si="0"/>
        <v>0</v>
      </c>
      <c r="E7" s="14">
        <v>9096943.4739999995</v>
      </c>
      <c r="F7" s="3">
        <v>0</v>
      </c>
      <c r="G7" s="3">
        <v>135849.19899999999</v>
      </c>
      <c r="H7" s="3">
        <v>0</v>
      </c>
      <c r="I7" s="15">
        <v>9232792.6730000004</v>
      </c>
      <c r="J7" s="14">
        <v>9003057.8690000009</v>
      </c>
      <c r="K7" s="3">
        <v>6.3E-2</v>
      </c>
      <c r="L7" s="3">
        <v>0</v>
      </c>
      <c r="M7" s="3">
        <v>0</v>
      </c>
      <c r="N7" s="15">
        <v>9003057.932</v>
      </c>
      <c r="O7" s="14">
        <v>93885.604999999996</v>
      </c>
      <c r="P7" s="15">
        <v>229734.74100000001</v>
      </c>
      <c r="Q7" s="3">
        <v>229734.74100000001</v>
      </c>
      <c r="R7" s="3">
        <v>0</v>
      </c>
      <c r="S7" s="14">
        <v>25.582999999999998</v>
      </c>
      <c r="T7" s="3">
        <v>0</v>
      </c>
      <c r="U7" s="3">
        <v>6.3E-2</v>
      </c>
      <c r="V7" s="3">
        <v>0</v>
      </c>
      <c r="W7" s="3">
        <v>0</v>
      </c>
      <c r="X7" s="3">
        <v>0</v>
      </c>
      <c r="Y7" s="15">
        <v>25.646000000000001</v>
      </c>
      <c r="Z7" s="14">
        <v>0</v>
      </c>
      <c r="AA7" s="3">
        <v>25.646000000000001</v>
      </c>
      <c r="AB7" s="3">
        <v>229734.74100000001</v>
      </c>
      <c r="AC7" s="3">
        <v>0</v>
      </c>
      <c r="AD7" s="3">
        <v>0</v>
      </c>
      <c r="AE7" s="3">
        <v>229760.38699999999</v>
      </c>
      <c r="AF7" s="14">
        <v>0</v>
      </c>
      <c r="AG7" s="3">
        <v>0</v>
      </c>
      <c r="AH7" s="3">
        <v>0</v>
      </c>
      <c r="AI7" s="15">
        <v>0</v>
      </c>
      <c r="AJ7" s="13">
        <v>229760.38699999999</v>
      </c>
    </row>
    <row r="8" spans="1:36" x14ac:dyDescent="0.2">
      <c r="A8">
        <v>4</v>
      </c>
      <c r="B8" t="s">
        <v>86</v>
      </c>
      <c r="C8" s="13">
        <v>0</v>
      </c>
      <c r="D8" s="25">
        <f t="shared" si="0"/>
        <v>0</v>
      </c>
      <c r="E8" s="14">
        <v>6197258.0060000001</v>
      </c>
      <c r="F8" s="3">
        <v>0</v>
      </c>
      <c r="G8" s="3">
        <v>462802.89500000002</v>
      </c>
      <c r="H8" s="3">
        <v>0</v>
      </c>
      <c r="I8" s="15">
        <v>6660060.9009999996</v>
      </c>
      <c r="J8" s="14">
        <v>6169505.0439999998</v>
      </c>
      <c r="K8" s="49">
        <v>250000.033</v>
      </c>
      <c r="L8" s="3">
        <v>0</v>
      </c>
      <c r="M8" s="3">
        <v>0</v>
      </c>
      <c r="N8" s="15">
        <v>6419505.0769999996</v>
      </c>
      <c r="O8" s="14">
        <v>27752.962</v>
      </c>
      <c r="P8" s="15">
        <v>240555.82399999999</v>
      </c>
      <c r="Q8" s="3">
        <v>240555.82399999999</v>
      </c>
      <c r="R8" s="3">
        <v>0</v>
      </c>
      <c r="S8" s="14">
        <v>128.71</v>
      </c>
      <c r="T8" s="3">
        <v>0</v>
      </c>
      <c r="U8" s="49">
        <v>250000.033</v>
      </c>
      <c r="V8" s="3">
        <v>0</v>
      </c>
      <c r="W8" s="3">
        <v>0</v>
      </c>
      <c r="X8" s="3">
        <v>0</v>
      </c>
      <c r="Y8" s="15">
        <v>250128.74299999999</v>
      </c>
      <c r="Z8" s="14">
        <v>0</v>
      </c>
      <c r="AA8" s="3">
        <v>250128.74299999999</v>
      </c>
      <c r="AB8" s="3">
        <v>240555.82399999999</v>
      </c>
      <c r="AC8" s="3">
        <v>0</v>
      </c>
      <c r="AD8" s="3">
        <v>0</v>
      </c>
      <c r="AE8" s="3">
        <v>490684.56699999998</v>
      </c>
      <c r="AF8" s="14">
        <v>0</v>
      </c>
      <c r="AG8" s="3">
        <v>0</v>
      </c>
      <c r="AH8" s="3">
        <v>0</v>
      </c>
      <c r="AI8" s="15">
        <v>0</v>
      </c>
      <c r="AJ8" s="13">
        <v>490684.56699999998</v>
      </c>
    </row>
    <row r="9" spans="1:36" x14ac:dyDescent="0.2">
      <c r="A9">
        <v>5</v>
      </c>
      <c r="B9" t="s">
        <v>87</v>
      </c>
      <c r="C9" s="13">
        <v>24441.884999999998</v>
      </c>
      <c r="D9" s="25">
        <f t="shared" si="0"/>
        <v>1.9950641111122183E-3</v>
      </c>
      <c r="E9" s="14">
        <v>12048410.452</v>
      </c>
      <c r="F9" s="3">
        <v>0</v>
      </c>
      <c r="G9" s="3">
        <v>202767.274</v>
      </c>
      <c r="H9" s="3">
        <v>0</v>
      </c>
      <c r="I9" s="15">
        <v>12251177.726</v>
      </c>
      <c r="J9" s="14">
        <v>12232050.483999999</v>
      </c>
      <c r="K9" s="3">
        <v>0</v>
      </c>
      <c r="L9" s="3">
        <v>0</v>
      </c>
      <c r="M9" s="3">
        <v>0</v>
      </c>
      <c r="N9" s="15">
        <v>12232050.483999999</v>
      </c>
      <c r="O9" s="14">
        <v>-183640.03200000001</v>
      </c>
      <c r="P9" s="15">
        <v>19127.241999999998</v>
      </c>
      <c r="Q9" s="3">
        <v>19127.241999999998</v>
      </c>
      <c r="R9" s="3">
        <v>0</v>
      </c>
      <c r="S9" s="14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15">
        <v>0</v>
      </c>
      <c r="Z9" s="14">
        <v>0</v>
      </c>
      <c r="AA9" s="3">
        <v>0</v>
      </c>
      <c r="AB9" s="3">
        <v>19127.241999999998</v>
      </c>
      <c r="AC9" s="3">
        <v>0</v>
      </c>
      <c r="AD9" s="3">
        <v>0</v>
      </c>
      <c r="AE9" s="3">
        <v>19127.241999999998</v>
      </c>
      <c r="AF9" s="14">
        <v>0</v>
      </c>
      <c r="AG9" s="3">
        <v>0</v>
      </c>
      <c r="AH9" s="3">
        <v>0</v>
      </c>
      <c r="AI9" s="15">
        <v>0</v>
      </c>
      <c r="AJ9" s="13">
        <v>19127.241999999998</v>
      </c>
    </row>
    <row r="10" spans="1:36" x14ac:dyDescent="0.2">
      <c r="A10">
        <v>6</v>
      </c>
      <c r="B10" t="s">
        <v>88</v>
      </c>
      <c r="C10" s="13">
        <v>0</v>
      </c>
      <c r="D10" s="25">
        <f t="shared" si="0"/>
        <v>0</v>
      </c>
      <c r="E10" s="14">
        <v>6392215.4160000002</v>
      </c>
      <c r="F10" s="3">
        <v>0</v>
      </c>
      <c r="G10" s="3">
        <v>146974.32199999999</v>
      </c>
      <c r="H10" s="3">
        <v>0</v>
      </c>
      <c r="I10" s="15">
        <v>6539189.7379999999</v>
      </c>
      <c r="J10" s="14">
        <v>6279522.8260000004</v>
      </c>
      <c r="K10" s="3">
        <v>0</v>
      </c>
      <c r="L10" s="3">
        <v>0</v>
      </c>
      <c r="M10" s="3">
        <v>4000</v>
      </c>
      <c r="N10" s="15">
        <v>6283522.8260000004</v>
      </c>
      <c r="O10" s="14">
        <v>112692.59</v>
      </c>
      <c r="P10" s="15">
        <v>255666.91200000001</v>
      </c>
      <c r="Q10" s="3">
        <v>255666.91200000001</v>
      </c>
      <c r="R10" s="3">
        <v>0</v>
      </c>
      <c r="S10" s="14">
        <v>43171.283000000003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15">
        <v>43171.283000000003</v>
      </c>
      <c r="Z10" s="14">
        <v>0</v>
      </c>
      <c r="AA10" s="3">
        <v>43171.283000000003</v>
      </c>
      <c r="AB10" s="3">
        <v>255666.91200000001</v>
      </c>
      <c r="AC10" s="3">
        <v>0</v>
      </c>
      <c r="AD10" s="3">
        <v>0</v>
      </c>
      <c r="AE10" s="3">
        <v>298838.19500000001</v>
      </c>
      <c r="AF10" s="14">
        <v>0</v>
      </c>
      <c r="AG10" s="3">
        <v>0</v>
      </c>
      <c r="AH10" s="3">
        <v>0</v>
      </c>
      <c r="AI10" s="15">
        <v>0</v>
      </c>
      <c r="AJ10" s="13">
        <v>298838.19500000001</v>
      </c>
    </row>
    <row r="11" spans="1:36" x14ac:dyDescent="0.2">
      <c r="A11">
        <v>7</v>
      </c>
      <c r="B11" t="s">
        <v>89</v>
      </c>
      <c r="C11" s="13">
        <v>72420.634999999995</v>
      </c>
      <c r="D11" s="25">
        <f t="shared" si="0"/>
        <v>1.6432754101733244E-2</v>
      </c>
      <c r="E11" s="14">
        <v>4055146.8870000001</v>
      </c>
      <c r="F11" s="3">
        <v>0</v>
      </c>
      <c r="G11" s="3">
        <v>351943.64399999997</v>
      </c>
      <c r="H11" s="3">
        <v>0</v>
      </c>
      <c r="I11" s="15">
        <v>4407090.5310000004</v>
      </c>
      <c r="J11" s="14">
        <v>4191733.7390000001</v>
      </c>
      <c r="K11" s="3">
        <v>500</v>
      </c>
      <c r="L11" s="3">
        <v>0</v>
      </c>
      <c r="M11" s="3">
        <v>0</v>
      </c>
      <c r="N11" s="15">
        <v>4192233.7390000001</v>
      </c>
      <c r="O11" s="14">
        <v>-136586.85200000001</v>
      </c>
      <c r="P11" s="15">
        <v>214856.79199999999</v>
      </c>
      <c r="Q11" s="3">
        <v>214856.79199999999</v>
      </c>
      <c r="R11" s="3">
        <v>0</v>
      </c>
      <c r="S11" s="14">
        <v>314200</v>
      </c>
      <c r="T11" s="3">
        <v>0</v>
      </c>
      <c r="U11" s="3">
        <v>500</v>
      </c>
      <c r="V11" s="3">
        <v>0</v>
      </c>
      <c r="W11" s="3">
        <v>0</v>
      </c>
      <c r="X11" s="3">
        <v>0</v>
      </c>
      <c r="Y11" s="15">
        <v>314700</v>
      </c>
      <c r="Z11" s="14">
        <v>0</v>
      </c>
      <c r="AA11" s="3">
        <v>314700</v>
      </c>
      <c r="AB11" s="3">
        <v>214856.79199999999</v>
      </c>
      <c r="AC11" s="3">
        <v>0</v>
      </c>
      <c r="AD11" s="3">
        <v>0</v>
      </c>
      <c r="AE11" s="3">
        <v>529556.79200000002</v>
      </c>
      <c r="AF11" s="14">
        <v>0</v>
      </c>
      <c r="AG11" s="3">
        <v>0</v>
      </c>
      <c r="AH11" s="3">
        <v>0</v>
      </c>
      <c r="AI11" s="15">
        <v>0</v>
      </c>
      <c r="AJ11" s="13">
        <v>529556.79200000002</v>
      </c>
    </row>
    <row r="12" spans="1:36" s="16" customFormat="1" x14ac:dyDescent="0.2">
      <c r="A12" s="16">
        <v>8</v>
      </c>
      <c r="B12" s="16" t="s">
        <v>90</v>
      </c>
      <c r="C12" s="17">
        <v>0</v>
      </c>
      <c r="D12" s="26">
        <f t="shared" si="0"/>
        <v>0</v>
      </c>
      <c r="E12" s="18">
        <v>3707674.068</v>
      </c>
      <c r="F12" s="19">
        <v>0</v>
      </c>
      <c r="G12" s="19">
        <v>0</v>
      </c>
      <c r="H12" s="19">
        <v>0</v>
      </c>
      <c r="I12" s="20">
        <v>3707674.068</v>
      </c>
      <c r="J12" s="18">
        <v>3663278.3670000001</v>
      </c>
      <c r="K12" s="19">
        <v>26.620999999999999</v>
      </c>
      <c r="L12" s="19">
        <v>164579.40599999999</v>
      </c>
      <c r="M12" s="19">
        <v>275.34199999999998</v>
      </c>
      <c r="N12" s="20">
        <v>3828159.736</v>
      </c>
      <c r="O12" s="18">
        <v>44395.701000000001</v>
      </c>
      <c r="P12" s="20">
        <v>-120485.66800000001</v>
      </c>
      <c r="Q12" s="19">
        <v>0</v>
      </c>
      <c r="R12" s="19">
        <v>0</v>
      </c>
      <c r="S12" s="18">
        <v>100283.238</v>
      </c>
      <c r="T12" s="19">
        <v>0</v>
      </c>
      <c r="U12" s="19">
        <v>26.620999999999999</v>
      </c>
      <c r="V12" s="19">
        <v>0</v>
      </c>
      <c r="W12" s="19">
        <v>0</v>
      </c>
      <c r="X12" s="19">
        <v>0</v>
      </c>
      <c r="Y12" s="20">
        <v>100309.859</v>
      </c>
      <c r="Z12" s="18">
        <v>0</v>
      </c>
      <c r="AA12" s="19">
        <v>100309.859</v>
      </c>
      <c r="AB12" s="19">
        <v>0</v>
      </c>
      <c r="AC12" s="19">
        <v>0</v>
      </c>
      <c r="AD12" s="19">
        <v>0</v>
      </c>
      <c r="AE12" s="19">
        <v>100309.859</v>
      </c>
      <c r="AF12" s="18">
        <v>120485.66800000001</v>
      </c>
      <c r="AG12" s="19">
        <v>0</v>
      </c>
      <c r="AH12" s="19">
        <v>0</v>
      </c>
      <c r="AI12" s="20">
        <v>120485.66800000001</v>
      </c>
      <c r="AJ12" s="17">
        <v>-20175.809000000001</v>
      </c>
    </row>
    <row r="13" spans="1:36" x14ac:dyDescent="0.2">
      <c r="A13">
        <v>9</v>
      </c>
      <c r="B13" t="s">
        <v>91</v>
      </c>
      <c r="C13" s="13">
        <v>3943.8919999999998</v>
      </c>
      <c r="D13" s="25">
        <f t="shared" si="0"/>
        <v>3.9366996520976371E-4</v>
      </c>
      <c r="E13" s="14">
        <v>10018269.994000001</v>
      </c>
      <c r="F13" s="3">
        <v>0</v>
      </c>
      <c r="G13" s="3">
        <v>0</v>
      </c>
      <c r="H13" s="3">
        <v>0</v>
      </c>
      <c r="I13" s="15">
        <v>10018269.994000001</v>
      </c>
      <c r="J13" s="14">
        <v>9888981.0779999997</v>
      </c>
      <c r="K13" s="3">
        <v>0</v>
      </c>
      <c r="L13" s="3">
        <v>101359.322</v>
      </c>
      <c r="M13" s="3">
        <v>0</v>
      </c>
      <c r="N13" s="15">
        <v>9990340.4000000004</v>
      </c>
      <c r="O13" s="14">
        <v>129288.916</v>
      </c>
      <c r="P13" s="15">
        <v>27929.594000000001</v>
      </c>
      <c r="Q13" s="3">
        <v>27929.594000000001</v>
      </c>
      <c r="R13" s="3">
        <v>0</v>
      </c>
      <c r="S13" s="14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15">
        <v>0</v>
      </c>
      <c r="Z13" s="14">
        <v>0</v>
      </c>
      <c r="AA13" s="3">
        <v>0</v>
      </c>
      <c r="AB13" s="3">
        <v>27929.594000000001</v>
      </c>
      <c r="AC13" s="3">
        <v>0</v>
      </c>
      <c r="AD13" s="3">
        <v>0</v>
      </c>
      <c r="AE13" s="3">
        <v>27929.594000000001</v>
      </c>
      <c r="AF13" s="14">
        <v>0</v>
      </c>
      <c r="AG13" s="3">
        <v>0</v>
      </c>
      <c r="AH13" s="3">
        <v>0</v>
      </c>
      <c r="AI13" s="15">
        <v>0</v>
      </c>
      <c r="AJ13" s="13">
        <v>27929.594000000001</v>
      </c>
    </row>
    <row r="14" spans="1:36" x14ac:dyDescent="0.2">
      <c r="A14">
        <v>12</v>
      </c>
      <c r="B14" t="s">
        <v>92</v>
      </c>
      <c r="C14" s="13">
        <v>0</v>
      </c>
      <c r="D14" s="25">
        <f t="shared" si="0"/>
        <v>0</v>
      </c>
      <c r="E14" s="14">
        <v>394328.37599999999</v>
      </c>
      <c r="F14" s="3">
        <v>20000</v>
      </c>
      <c r="G14" s="3">
        <v>0.29199999999999998</v>
      </c>
      <c r="H14" s="3">
        <v>0</v>
      </c>
      <c r="I14" s="15">
        <v>414328.66800000001</v>
      </c>
      <c r="J14" s="14">
        <v>413644.42200000002</v>
      </c>
      <c r="K14" s="3">
        <v>557.45899999999995</v>
      </c>
      <c r="L14" s="3">
        <v>0</v>
      </c>
      <c r="M14" s="3">
        <v>0</v>
      </c>
      <c r="N14" s="15">
        <v>414201.88099999999</v>
      </c>
      <c r="O14" s="14">
        <v>-19316.045999999998</v>
      </c>
      <c r="P14" s="15">
        <v>126.78700000000001</v>
      </c>
      <c r="Q14" s="3">
        <v>126.78700000000001</v>
      </c>
      <c r="R14" s="3">
        <v>0</v>
      </c>
      <c r="S14" s="14">
        <v>158493.851</v>
      </c>
      <c r="T14" s="3">
        <v>20000</v>
      </c>
      <c r="U14" s="3">
        <v>557.45899999999995</v>
      </c>
      <c r="V14" s="3">
        <v>0</v>
      </c>
      <c r="W14" s="3">
        <v>0.26100000000000001</v>
      </c>
      <c r="X14" s="3">
        <v>0</v>
      </c>
      <c r="Y14" s="15">
        <v>139051.571</v>
      </c>
      <c r="Z14" s="14">
        <v>0</v>
      </c>
      <c r="AA14" s="3">
        <v>139051.571</v>
      </c>
      <c r="AB14" s="3">
        <v>126.78700000000001</v>
      </c>
      <c r="AC14" s="3">
        <v>0</v>
      </c>
      <c r="AD14" s="3">
        <v>0</v>
      </c>
      <c r="AE14" s="3">
        <v>139178.35800000001</v>
      </c>
      <c r="AF14" s="14">
        <v>0</v>
      </c>
      <c r="AG14" s="3">
        <v>0</v>
      </c>
      <c r="AH14" s="3">
        <v>0</v>
      </c>
      <c r="AI14" s="15">
        <v>0</v>
      </c>
      <c r="AJ14" s="13">
        <v>139178.35800000001</v>
      </c>
    </row>
    <row r="15" spans="1:36" x14ac:dyDescent="0.2">
      <c r="A15">
        <v>13</v>
      </c>
      <c r="B15" t="s">
        <v>93</v>
      </c>
      <c r="C15" s="13">
        <v>0</v>
      </c>
      <c r="D15" s="25">
        <f t="shared" si="0"/>
        <v>0</v>
      </c>
      <c r="E15" s="14">
        <v>2300256.4780000001</v>
      </c>
      <c r="F15" s="3">
        <v>0</v>
      </c>
      <c r="G15" s="3">
        <v>54587.817999999999</v>
      </c>
      <c r="H15" s="3">
        <v>0</v>
      </c>
      <c r="I15" s="15">
        <v>2354844.2960000001</v>
      </c>
      <c r="J15" s="14">
        <v>2175081.2719999999</v>
      </c>
      <c r="K15" s="3">
        <v>60000</v>
      </c>
      <c r="L15" s="3">
        <v>0</v>
      </c>
      <c r="M15" s="3">
        <v>0</v>
      </c>
      <c r="N15" s="15">
        <v>2235081.2719999999</v>
      </c>
      <c r="O15" s="14">
        <v>125175.20600000001</v>
      </c>
      <c r="P15" s="15">
        <v>119763.024</v>
      </c>
      <c r="Q15" s="3">
        <v>119763.024</v>
      </c>
      <c r="R15" s="3">
        <v>0</v>
      </c>
      <c r="S15" s="14">
        <v>2.9000000000000001E-2</v>
      </c>
      <c r="T15" s="3">
        <v>0</v>
      </c>
      <c r="U15" s="3">
        <v>60000</v>
      </c>
      <c r="V15" s="3">
        <v>0</v>
      </c>
      <c r="W15" s="3">
        <v>0</v>
      </c>
      <c r="X15" s="3">
        <v>0</v>
      </c>
      <c r="Y15" s="15">
        <v>60000.029000000002</v>
      </c>
      <c r="Z15" s="14">
        <v>0</v>
      </c>
      <c r="AA15" s="3">
        <v>60000.029000000002</v>
      </c>
      <c r="AB15" s="3">
        <v>119763.024</v>
      </c>
      <c r="AC15" s="3">
        <v>0</v>
      </c>
      <c r="AD15" s="3">
        <v>0</v>
      </c>
      <c r="AE15" s="3">
        <v>179763.05300000001</v>
      </c>
      <c r="AF15" s="14">
        <v>0</v>
      </c>
      <c r="AG15" s="3">
        <v>0</v>
      </c>
      <c r="AH15" s="3">
        <v>0</v>
      </c>
      <c r="AI15" s="15">
        <v>0</v>
      </c>
      <c r="AJ15" s="13">
        <v>179763.05300000001</v>
      </c>
    </row>
    <row r="16" spans="1:36" x14ac:dyDescent="0.2">
      <c r="A16">
        <v>14</v>
      </c>
      <c r="B16" t="s">
        <v>94</v>
      </c>
      <c r="C16" s="13">
        <v>0</v>
      </c>
      <c r="D16" s="25">
        <f t="shared" si="0"/>
        <v>0</v>
      </c>
      <c r="E16" s="14">
        <v>2382480.0329999998</v>
      </c>
      <c r="F16" s="3">
        <v>0</v>
      </c>
      <c r="G16" s="3">
        <v>43453.826999999997</v>
      </c>
      <c r="H16" s="3">
        <v>0</v>
      </c>
      <c r="I16" s="15">
        <v>2425933.86</v>
      </c>
      <c r="J16" s="14">
        <v>2312380.4720000001</v>
      </c>
      <c r="K16" s="3">
        <v>14948.891</v>
      </c>
      <c r="L16" s="3">
        <v>0</v>
      </c>
      <c r="M16" s="3">
        <v>0</v>
      </c>
      <c r="N16" s="15">
        <v>2327329.3629999999</v>
      </c>
      <c r="O16" s="14">
        <v>70099.561000000002</v>
      </c>
      <c r="P16" s="15">
        <v>98604.497000000003</v>
      </c>
      <c r="Q16" s="3">
        <v>98604.497000000003</v>
      </c>
      <c r="R16" s="3">
        <v>0</v>
      </c>
      <c r="S16" s="14">
        <v>56112.731</v>
      </c>
      <c r="T16" s="3">
        <v>0</v>
      </c>
      <c r="U16" s="3">
        <v>14948.891</v>
      </c>
      <c r="V16" s="3">
        <v>0</v>
      </c>
      <c r="W16" s="3">
        <v>0</v>
      </c>
      <c r="X16" s="3">
        <v>0</v>
      </c>
      <c r="Y16" s="15">
        <v>71061.622000000003</v>
      </c>
      <c r="Z16" s="14">
        <v>0</v>
      </c>
      <c r="AA16" s="3">
        <v>71061.622000000003</v>
      </c>
      <c r="AB16" s="3">
        <v>98604.497000000003</v>
      </c>
      <c r="AC16" s="3">
        <v>0</v>
      </c>
      <c r="AD16" s="3">
        <v>0</v>
      </c>
      <c r="AE16" s="3">
        <v>169666.11900000001</v>
      </c>
      <c r="AF16" s="14">
        <v>0</v>
      </c>
      <c r="AG16" s="3">
        <v>0</v>
      </c>
      <c r="AH16" s="3">
        <v>0</v>
      </c>
      <c r="AI16" s="15">
        <v>0</v>
      </c>
      <c r="AJ16" s="13">
        <v>169666.11900000001</v>
      </c>
    </row>
    <row r="17" spans="1:36" s="16" customFormat="1" x14ac:dyDescent="0.2">
      <c r="A17" s="16">
        <v>15</v>
      </c>
      <c r="B17" s="16" t="s">
        <v>95</v>
      </c>
      <c r="C17" s="17">
        <v>12925.566000000001</v>
      </c>
      <c r="D17" s="26">
        <f t="shared" si="0"/>
        <v>4.5039615790744905E-3</v>
      </c>
      <c r="E17" s="18">
        <v>2869821.55</v>
      </c>
      <c r="F17" s="19">
        <v>0</v>
      </c>
      <c r="G17" s="19">
        <v>0</v>
      </c>
      <c r="H17" s="19">
        <v>0</v>
      </c>
      <c r="I17" s="20">
        <v>2869821.55</v>
      </c>
      <c r="J17" s="18">
        <v>2812158.1179999998</v>
      </c>
      <c r="K17" s="19">
        <v>1.7000000000000001E-2</v>
      </c>
      <c r="L17" s="19">
        <v>498527.35800000001</v>
      </c>
      <c r="M17" s="19">
        <v>0</v>
      </c>
      <c r="N17" s="20">
        <v>3310685.4929999998</v>
      </c>
      <c r="O17" s="18">
        <v>57663.432000000001</v>
      </c>
      <c r="P17" s="20">
        <v>-440863.94300000003</v>
      </c>
      <c r="Q17" s="19">
        <v>0</v>
      </c>
      <c r="R17" s="19">
        <v>0</v>
      </c>
      <c r="S17" s="18">
        <v>69.186999999999998</v>
      </c>
      <c r="T17" s="19">
        <v>0</v>
      </c>
      <c r="U17" s="19">
        <v>1.7000000000000001E-2</v>
      </c>
      <c r="V17" s="19">
        <v>0</v>
      </c>
      <c r="W17" s="19">
        <v>0</v>
      </c>
      <c r="X17" s="19">
        <v>0</v>
      </c>
      <c r="Y17" s="20">
        <v>69.203999999999994</v>
      </c>
      <c r="Z17" s="18">
        <v>0</v>
      </c>
      <c r="AA17" s="19">
        <v>69.203999999999994</v>
      </c>
      <c r="AB17" s="19">
        <v>0</v>
      </c>
      <c r="AC17" s="19">
        <v>0</v>
      </c>
      <c r="AD17" s="19">
        <v>0</v>
      </c>
      <c r="AE17" s="19">
        <v>69.203999999999994</v>
      </c>
      <c r="AF17" s="18">
        <v>440863.94300000003</v>
      </c>
      <c r="AG17" s="19">
        <v>0</v>
      </c>
      <c r="AH17" s="19">
        <v>0</v>
      </c>
      <c r="AI17" s="20">
        <v>440863.94300000003</v>
      </c>
      <c r="AJ17" s="17">
        <v>-440794.739</v>
      </c>
    </row>
    <row r="18" spans="1:36" s="16" customFormat="1" x14ac:dyDescent="0.2">
      <c r="A18" s="16">
        <v>16</v>
      </c>
      <c r="B18" s="16" t="s">
        <v>96</v>
      </c>
      <c r="C18" s="17">
        <v>0</v>
      </c>
      <c r="D18" s="26">
        <f t="shared" si="0"/>
        <v>0</v>
      </c>
      <c r="E18" s="18">
        <v>779715.55200000003</v>
      </c>
      <c r="F18" s="19">
        <v>0</v>
      </c>
      <c r="G18" s="19">
        <v>0</v>
      </c>
      <c r="H18" s="19">
        <v>0</v>
      </c>
      <c r="I18" s="20">
        <v>779715.55200000003</v>
      </c>
      <c r="J18" s="18">
        <v>796891.59900000005</v>
      </c>
      <c r="K18" s="19">
        <v>0</v>
      </c>
      <c r="L18" s="19">
        <v>51585.125999999997</v>
      </c>
      <c r="M18" s="19">
        <v>0</v>
      </c>
      <c r="N18" s="20">
        <v>848476.72499999998</v>
      </c>
      <c r="O18" s="18">
        <v>-17176.046999999999</v>
      </c>
      <c r="P18" s="20">
        <v>-68761.172999999995</v>
      </c>
      <c r="Q18" s="19">
        <v>0</v>
      </c>
      <c r="R18" s="19">
        <v>0</v>
      </c>
      <c r="S18" s="18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20">
        <v>0</v>
      </c>
      <c r="Z18" s="18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8">
        <v>68761.172999999995</v>
      </c>
      <c r="AG18" s="19">
        <v>0</v>
      </c>
      <c r="AH18" s="19">
        <v>0</v>
      </c>
      <c r="AI18" s="20">
        <v>68761.172999999995</v>
      </c>
      <c r="AJ18" s="17">
        <v>-68761.172999999995</v>
      </c>
    </row>
    <row r="19" spans="1:36" x14ac:dyDescent="0.2">
      <c r="A19">
        <v>17</v>
      </c>
      <c r="B19" t="s">
        <v>97</v>
      </c>
      <c r="C19" s="13">
        <v>0</v>
      </c>
      <c r="D19" s="25">
        <f t="shared" si="0"/>
        <v>0</v>
      </c>
      <c r="E19" s="14">
        <v>966063.34</v>
      </c>
      <c r="F19" s="3">
        <v>0</v>
      </c>
      <c r="G19" s="3">
        <v>85704.271999999997</v>
      </c>
      <c r="H19" s="3">
        <v>0</v>
      </c>
      <c r="I19" s="15">
        <v>1051767.612</v>
      </c>
      <c r="J19" s="14">
        <v>997117.95700000005</v>
      </c>
      <c r="K19" s="3">
        <v>400.01900000000001</v>
      </c>
      <c r="L19" s="3">
        <v>0</v>
      </c>
      <c r="M19" s="3">
        <v>0</v>
      </c>
      <c r="N19" s="15">
        <v>997517.97600000002</v>
      </c>
      <c r="O19" s="14">
        <v>-31054.616999999998</v>
      </c>
      <c r="P19" s="15">
        <v>54249.635999999999</v>
      </c>
      <c r="Q19" s="3">
        <v>54249.635999999999</v>
      </c>
      <c r="R19" s="3">
        <v>0</v>
      </c>
      <c r="S19" s="14">
        <v>83763.051000000007</v>
      </c>
      <c r="T19" s="3">
        <v>0</v>
      </c>
      <c r="U19" s="3">
        <v>400.01900000000001</v>
      </c>
      <c r="V19" s="3">
        <v>0</v>
      </c>
      <c r="W19" s="3">
        <v>0</v>
      </c>
      <c r="X19" s="3">
        <v>0</v>
      </c>
      <c r="Y19" s="15">
        <v>84163.07</v>
      </c>
      <c r="Z19" s="14">
        <v>0</v>
      </c>
      <c r="AA19" s="3">
        <v>84163.07</v>
      </c>
      <c r="AB19" s="3">
        <v>54249.635999999999</v>
      </c>
      <c r="AC19" s="3">
        <v>0</v>
      </c>
      <c r="AD19" s="3">
        <v>0</v>
      </c>
      <c r="AE19" s="3">
        <v>138412.70600000001</v>
      </c>
      <c r="AF19" s="14">
        <v>0</v>
      </c>
      <c r="AG19" s="3">
        <v>0</v>
      </c>
      <c r="AH19" s="3">
        <v>0</v>
      </c>
      <c r="AI19" s="15">
        <v>0</v>
      </c>
      <c r="AJ19" s="13">
        <v>138412.70600000001</v>
      </c>
    </row>
    <row r="20" spans="1:36" x14ac:dyDescent="0.2">
      <c r="A20">
        <v>18</v>
      </c>
      <c r="B20" t="s">
        <v>98</v>
      </c>
      <c r="C20" s="13">
        <v>0</v>
      </c>
      <c r="D20" s="25">
        <f t="shared" si="0"/>
        <v>0</v>
      </c>
      <c r="E20" s="14">
        <v>856193.38399999996</v>
      </c>
      <c r="F20" s="3">
        <v>0</v>
      </c>
      <c r="G20" s="3">
        <v>155.49299999999999</v>
      </c>
      <c r="H20" s="3">
        <v>0</v>
      </c>
      <c r="I20" s="15">
        <v>856348.87699999998</v>
      </c>
      <c r="J20" s="14">
        <v>790090.42500000005</v>
      </c>
      <c r="K20" s="3">
        <v>0</v>
      </c>
      <c r="L20" s="3">
        <v>0</v>
      </c>
      <c r="M20" s="3">
        <v>0</v>
      </c>
      <c r="N20" s="15">
        <v>790090.42500000005</v>
      </c>
      <c r="O20" s="14">
        <v>66102.959000000003</v>
      </c>
      <c r="P20" s="15">
        <v>66258.452000000005</v>
      </c>
      <c r="Q20" s="3">
        <v>66258.452000000005</v>
      </c>
      <c r="R20" s="3">
        <v>0</v>
      </c>
      <c r="S20" s="14">
        <v>22067.458999999999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15">
        <v>22067.458999999999</v>
      </c>
      <c r="Z20" s="14">
        <v>0</v>
      </c>
      <c r="AA20" s="3">
        <v>22067.458999999999</v>
      </c>
      <c r="AB20" s="3">
        <v>66258.452000000005</v>
      </c>
      <c r="AC20" s="3">
        <v>0</v>
      </c>
      <c r="AD20" s="3">
        <v>0</v>
      </c>
      <c r="AE20" s="3">
        <v>88325.910999999993</v>
      </c>
      <c r="AF20" s="14">
        <v>0</v>
      </c>
      <c r="AG20" s="3">
        <v>0</v>
      </c>
      <c r="AH20" s="3">
        <v>0</v>
      </c>
      <c r="AI20" s="15">
        <v>0</v>
      </c>
      <c r="AJ20" s="13">
        <v>88325.910999999993</v>
      </c>
    </row>
    <row r="21" spans="1:36" x14ac:dyDescent="0.2">
      <c r="A21">
        <v>19</v>
      </c>
      <c r="B21" t="s">
        <v>99</v>
      </c>
      <c r="C21" s="13">
        <v>0</v>
      </c>
      <c r="D21" s="25">
        <f t="shared" si="0"/>
        <v>0</v>
      </c>
      <c r="E21" s="14">
        <v>3197461.395</v>
      </c>
      <c r="F21" s="3">
        <v>0</v>
      </c>
      <c r="G21" s="3">
        <v>201148.21900000001</v>
      </c>
      <c r="H21" s="3">
        <v>0</v>
      </c>
      <c r="I21" s="15">
        <v>3398609.6140000001</v>
      </c>
      <c r="J21" s="14">
        <v>3032249.372</v>
      </c>
      <c r="K21" s="3">
        <v>100079.90700000001</v>
      </c>
      <c r="L21" s="3">
        <v>0</v>
      </c>
      <c r="M21" s="3">
        <v>0</v>
      </c>
      <c r="N21" s="15">
        <v>3132329.2790000001</v>
      </c>
      <c r="O21" s="14">
        <v>165212.02299999999</v>
      </c>
      <c r="P21" s="15">
        <v>266280.33500000002</v>
      </c>
      <c r="Q21" s="3">
        <v>266280.33500000002</v>
      </c>
      <c r="R21" s="3">
        <v>0</v>
      </c>
      <c r="S21" s="14">
        <v>70.03</v>
      </c>
      <c r="T21" s="3">
        <v>0</v>
      </c>
      <c r="U21" s="3">
        <v>100079.90700000001</v>
      </c>
      <c r="V21" s="3">
        <v>0</v>
      </c>
      <c r="W21" s="3">
        <v>0</v>
      </c>
      <c r="X21" s="3">
        <v>0</v>
      </c>
      <c r="Y21" s="15">
        <v>100149.93700000001</v>
      </c>
      <c r="Z21" s="14">
        <v>0</v>
      </c>
      <c r="AA21" s="3">
        <v>100149.93700000001</v>
      </c>
      <c r="AB21" s="3">
        <v>266280.33500000002</v>
      </c>
      <c r="AC21" s="3">
        <v>0</v>
      </c>
      <c r="AD21" s="3">
        <v>0</v>
      </c>
      <c r="AE21" s="3">
        <v>366430.272</v>
      </c>
      <c r="AF21" s="14">
        <v>0</v>
      </c>
      <c r="AG21" s="3">
        <v>0</v>
      </c>
      <c r="AH21" s="3">
        <v>0</v>
      </c>
      <c r="AI21" s="15">
        <v>0</v>
      </c>
      <c r="AJ21" s="13">
        <v>366430.272</v>
      </c>
    </row>
    <row r="22" spans="1:36" x14ac:dyDescent="0.2">
      <c r="A22">
        <v>24</v>
      </c>
      <c r="B22" t="s">
        <v>100</v>
      </c>
      <c r="C22" s="13">
        <v>0</v>
      </c>
      <c r="D22" s="25">
        <f t="shared" si="0"/>
        <v>0</v>
      </c>
      <c r="E22" s="14">
        <v>297547.89</v>
      </c>
      <c r="F22" s="3">
        <v>0</v>
      </c>
      <c r="G22" s="3">
        <v>2978.0219999999999</v>
      </c>
      <c r="H22" s="3">
        <v>0</v>
      </c>
      <c r="I22" s="15">
        <v>300525.91200000001</v>
      </c>
      <c r="J22" s="14">
        <v>286019.277</v>
      </c>
      <c r="K22" s="3">
        <v>30</v>
      </c>
      <c r="L22" s="3">
        <v>0</v>
      </c>
      <c r="M22" s="3">
        <v>0</v>
      </c>
      <c r="N22" s="15">
        <v>286049.277</v>
      </c>
      <c r="O22" s="14">
        <v>11528.612999999999</v>
      </c>
      <c r="P22" s="15">
        <v>14476.635</v>
      </c>
      <c r="Q22" s="3">
        <v>14476.635</v>
      </c>
      <c r="R22" s="3">
        <v>0</v>
      </c>
      <c r="S22" s="14">
        <v>47164.491999999998</v>
      </c>
      <c r="T22" s="3">
        <v>0</v>
      </c>
      <c r="U22" s="3">
        <v>30</v>
      </c>
      <c r="V22" s="3">
        <v>0</v>
      </c>
      <c r="W22" s="3">
        <v>0</v>
      </c>
      <c r="X22" s="3">
        <v>0</v>
      </c>
      <c r="Y22" s="15">
        <v>47194.491999999998</v>
      </c>
      <c r="Z22" s="14">
        <v>0</v>
      </c>
      <c r="AA22" s="3">
        <v>47194.491999999998</v>
      </c>
      <c r="AB22" s="3">
        <v>14476.635</v>
      </c>
      <c r="AC22" s="3">
        <v>0</v>
      </c>
      <c r="AD22" s="3">
        <v>0</v>
      </c>
      <c r="AE22" s="3">
        <v>61671.127</v>
      </c>
      <c r="AF22" s="14">
        <v>0</v>
      </c>
      <c r="AG22" s="3">
        <v>0</v>
      </c>
      <c r="AH22" s="3">
        <v>0</v>
      </c>
      <c r="AI22" s="15">
        <v>0</v>
      </c>
      <c r="AJ22" s="13">
        <v>61671.127</v>
      </c>
    </row>
    <row r="23" spans="1:36" x14ac:dyDescent="0.2">
      <c r="A23">
        <v>25</v>
      </c>
      <c r="B23" t="s">
        <v>101</v>
      </c>
      <c r="C23" s="13">
        <v>0</v>
      </c>
      <c r="D23" s="25">
        <f t="shared" si="0"/>
        <v>0</v>
      </c>
      <c r="E23" s="14">
        <v>262531.522</v>
      </c>
      <c r="F23" s="3">
        <v>0</v>
      </c>
      <c r="G23" s="3">
        <v>8915.9359999999997</v>
      </c>
      <c r="H23" s="3">
        <v>0</v>
      </c>
      <c r="I23" s="15">
        <v>271447.45799999998</v>
      </c>
      <c r="J23" s="14">
        <v>263826.88299999997</v>
      </c>
      <c r="K23" s="3">
        <v>5.2060000000000004</v>
      </c>
      <c r="L23" s="3">
        <v>0</v>
      </c>
      <c r="M23" s="3">
        <v>0</v>
      </c>
      <c r="N23" s="15">
        <v>263832.08899999998</v>
      </c>
      <c r="O23" s="14">
        <v>-1295.3610000000001</v>
      </c>
      <c r="P23" s="15">
        <v>7615.3689999999997</v>
      </c>
      <c r="Q23" s="3">
        <v>7615.3689999999997</v>
      </c>
      <c r="R23" s="3">
        <v>0</v>
      </c>
      <c r="S23" s="14">
        <v>133273.66800000001</v>
      </c>
      <c r="T23" s="3">
        <v>0</v>
      </c>
      <c r="U23" s="3">
        <v>5.2060000000000004</v>
      </c>
      <c r="V23" s="3">
        <v>0</v>
      </c>
      <c r="W23" s="3">
        <v>0</v>
      </c>
      <c r="X23" s="3">
        <v>0</v>
      </c>
      <c r="Y23" s="15">
        <v>133278.87400000001</v>
      </c>
      <c r="Z23" s="14">
        <v>0</v>
      </c>
      <c r="AA23" s="3">
        <v>133278.87400000001</v>
      </c>
      <c r="AB23" s="3">
        <v>7615.3689999999997</v>
      </c>
      <c r="AC23" s="3">
        <v>0</v>
      </c>
      <c r="AD23" s="3">
        <v>0</v>
      </c>
      <c r="AE23" s="3">
        <v>140894.24299999999</v>
      </c>
      <c r="AF23" s="14">
        <v>0</v>
      </c>
      <c r="AG23" s="3">
        <v>0</v>
      </c>
      <c r="AH23" s="3">
        <v>0</v>
      </c>
      <c r="AI23" s="15">
        <v>0</v>
      </c>
      <c r="AJ23" s="13">
        <v>140894.24299999999</v>
      </c>
    </row>
    <row r="24" spans="1:36" x14ac:dyDescent="0.2">
      <c r="A24">
        <v>26</v>
      </c>
      <c r="B24" t="s">
        <v>102</v>
      </c>
      <c r="C24" s="13">
        <v>4401.6729999999998</v>
      </c>
      <c r="D24" s="25">
        <f t="shared" si="0"/>
        <v>5.3827026495545053E-3</v>
      </c>
      <c r="E24" s="14">
        <v>804952.83700000006</v>
      </c>
      <c r="F24" s="3">
        <v>0</v>
      </c>
      <c r="G24" s="3">
        <v>12791.200999999999</v>
      </c>
      <c r="H24" s="3">
        <v>0</v>
      </c>
      <c r="I24" s="15">
        <v>817744.03799999994</v>
      </c>
      <c r="J24" s="14">
        <v>786753.79700000002</v>
      </c>
      <c r="K24" s="3">
        <v>25.596</v>
      </c>
      <c r="L24" s="3">
        <v>0</v>
      </c>
      <c r="M24" s="3">
        <v>0</v>
      </c>
      <c r="N24" s="15">
        <v>786779.39300000004</v>
      </c>
      <c r="O24" s="14">
        <v>18199.04</v>
      </c>
      <c r="P24" s="15">
        <v>30964.645</v>
      </c>
      <c r="Q24" s="3">
        <v>30964.645</v>
      </c>
      <c r="R24" s="3">
        <v>0</v>
      </c>
      <c r="S24" s="14">
        <v>51599.826999999997</v>
      </c>
      <c r="T24" s="3">
        <v>0</v>
      </c>
      <c r="U24" s="3">
        <v>25.596</v>
      </c>
      <c r="V24" s="3">
        <v>0</v>
      </c>
      <c r="W24" s="3">
        <v>0</v>
      </c>
      <c r="X24" s="3">
        <v>0</v>
      </c>
      <c r="Y24" s="15">
        <v>51625.423000000003</v>
      </c>
      <c r="Z24" s="14">
        <v>0</v>
      </c>
      <c r="AA24" s="3">
        <v>51625.423000000003</v>
      </c>
      <c r="AB24" s="3">
        <v>30964.645</v>
      </c>
      <c r="AC24" s="3">
        <v>0</v>
      </c>
      <c r="AD24" s="3">
        <v>0</v>
      </c>
      <c r="AE24" s="3">
        <v>82590.067999999999</v>
      </c>
      <c r="AF24" s="14">
        <v>0</v>
      </c>
      <c r="AG24" s="3">
        <v>0</v>
      </c>
      <c r="AH24" s="3">
        <v>0</v>
      </c>
      <c r="AI24" s="15">
        <v>0</v>
      </c>
      <c r="AJ24" s="13">
        <v>82590.067999999999</v>
      </c>
    </row>
    <row r="25" spans="1:36" s="16" customFormat="1" x14ac:dyDescent="0.2">
      <c r="A25" s="16">
        <v>27</v>
      </c>
      <c r="B25" s="16" t="s">
        <v>103</v>
      </c>
      <c r="C25" s="17">
        <v>25000</v>
      </c>
      <c r="D25" s="26">
        <f t="shared" si="0"/>
        <v>3.125723229840921E-2</v>
      </c>
      <c r="E25" s="18">
        <v>743749.99</v>
      </c>
      <c r="F25" s="19">
        <v>7135.4309999999996</v>
      </c>
      <c r="G25" s="19">
        <v>48929.474999999999</v>
      </c>
      <c r="H25" s="19">
        <v>0</v>
      </c>
      <c r="I25" s="20">
        <v>799814.89599999995</v>
      </c>
      <c r="J25" s="18">
        <v>742203.57499999995</v>
      </c>
      <c r="K25" s="19">
        <v>4.9909999999999997</v>
      </c>
      <c r="L25" s="19">
        <v>0</v>
      </c>
      <c r="M25" s="19">
        <v>0</v>
      </c>
      <c r="N25" s="20">
        <v>742208.56599999999</v>
      </c>
      <c r="O25" s="18">
        <v>1546.415</v>
      </c>
      <c r="P25" s="20">
        <v>57606.33</v>
      </c>
      <c r="Q25" s="19">
        <v>57606.33</v>
      </c>
      <c r="R25" s="19">
        <v>0</v>
      </c>
      <c r="S25" s="18">
        <v>7130.44</v>
      </c>
      <c r="T25" s="19">
        <v>7135.4309999999996</v>
      </c>
      <c r="U25" s="19">
        <v>4.9909999999999997</v>
      </c>
      <c r="V25" s="19">
        <v>0</v>
      </c>
      <c r="W25" s="19">
        <v>0</v>
      </c>
      <c r="X25" s="19">
        <v>0</v>
      </c>
      <c r="Y25" s="20">
        <v>0</v>
      </c>
      <c r="Z25" s="18">
        <v>0</v>
      </c>
      <c r="AA25" s="19">
        <v>0</v>
      </c>
      <c r="AB25" s="19">
        <v>57606.33</v>
      </c>
      <c r="AC25" s="19">
        <v>0</v>
      </c>
      <c r="AD25" s="19">
        <v>0</v>
      </c>
      <c r="AE25" s="19">
        <v>57606.33</v>
      </c>
      <c r="AF25" s="18">
        <v>0</v>
      </c>
      <c r="AG25" s="19">
        <v>0</v>
      </c>
      <c r="AH25" s="19">
        <v>0</v>
      </c>
      <c r="AI25" s="20">
        <v>0</v>
      </c>
      <c r="AJ25" s="17">
        <v>57606.33</v>
      </c>
    </row>
    <row r="26" spans="1:36" x14ac:dyDescent="0.2">
      <c r="A26">
        <v>30</v>
      </c>
      <c r="B26" t="s">
        <v>104</v>
      </c>
      <c r="C26" s="13">
        <v>1429.6189999999999</v>
      </c>
      <c r="D26" s="25">
        <f t="shared" si="0"/>
        <v>2.2602131951279182E-4</v>
      </c>
      <c r="E26" s="14">
        <v>6325151.1100000003</v>
      </c>
      <c r="F26" s="3">
        <v>0</v>
      </c>
      <c r="G26" s="3">
        <v>0</v>
      </c>
      <c r="H26" s="3">
        <v>0</v>
      </c>
      <c r="I26" s="15">
        <v>6325151.1100000003</v>
      </c>
      <c r="J26" s="14">
        <v>6173706.7659999998</v>
      </c>
      <c r="K26" s="3">
        <v>0</v>
      </c>
      <c r="L26" s="3">
        <v>180402.99100000001</v>
      </c>
      <c r="M26" s="3">
        <v>1073.7249999999999</v>
      </c>
      <c r="N26" s="15">
        <v>6355183.4819999998</v>
      </c>
      <c r="O26" s="14">
        <v>151444.34400000001</v>
      </c>
      <c r="P26" s="15">
        <v>-30032.371999999999</v>
      </c>
      <c r="Q26" s="3">
        <v>0</v>
      </c>
      <c r="R26" s="3">
        <v>0</v>
      </c>
      <c r="S26" s="14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15">
        <v>0</v>
      </c>
      <c r="Z26" s="14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14">
        <v>30032.371999999999</v>
      </c>
      <c r="AG26" s="3">
        <v>0</v>
      </c>
      <c r="AH26" s="3">
        <v>0</v>
      </c>
      <c r="AI26" s="15">
        <v>30032.371999999999</v>
      </c>
      <c r="AJ26" s="13">
        <v>-30032.371999999999</v>
      </c>
    </row>
    <row r="27" spans="1:36" x14ac:dyDescent="0.2">
      <c r="A27">
        <v>31</v>
      </c>
      <c r="B27" t="s">
        <v>105</v>
      </c>
      <c r="C27" s="13">
        <v>8800.4570000000003</v>
      </c>
      <c r="D27" s="25">
        <f t="shared" si="0"/>
        <v>3.3613509141644017E-3</v>
      </c>
      <c r="E27" s="14">
        <v>2554547.5359999998</v>
      </c>
      <c r="F27" s="3">
        <v>2132</v>
      </c>
      <c r="G27" s="3">
        <v>61451.455000000002</v>
      </c>
      <c r="H27" s="3">
        <v>0</v>
      </c>
      <c r="I27" s="15">
        <v>2618130.9909999999</v>
      </c>
      <c r="J27" s="14">
        <v>2304618.1570000001</v>
      </c>
      <c r="K27" s="3">
        <v>60832</v>
      </c>
      <c r="L27" s="3">
        <v>0</v>
      </c>
      <c r="M27" s="3">
        <v>0</v>
      </c>
      <c r="N27" s="15">
        <v>2365450.1570000001</v>
      </c>
      <c r="O27" s="14">
        <v>249929.37899999999</v>
      </c>
      <c r="P27" s="15">
        <v>252680.834</v>
      </c>
      <c r="Q27" s="3">
        <v>252680.834</v>
      </c>
      <c r="R27" s="3">
        <v>0</v>
      </c>
      <c r="S27" s="14">
        <v>2</v>
      </c>
      <c r="T27" s="3">
        <v>2132</v>
      </c>
      <c r="U27" s="3">
        <v>60832</v>
      </c>
      <c r="V27" s="3">
        <v>0</v>
      </c>
      <c r="W27" s="3">
        <v>0</v>
      </c>
      <c r="X27" s="3">
        <v>0</v>
      </c>
      <c r="Y27" s="15">
        <v>58702</v>
      </c>
      <c r="Z27" s="14">
        <v>0</v>
      </c>
      <c r="AA27" s="3">
        <v>58702</v>
      </c>
      <c r="AB27" s="3">
        <v>252680.834</v>
      </c>
      <c r="AC27" s="3">
        <v>0</v>
      </c>
      <c r="AD27" s="3">
        <v>0</v>
      </c>
      <c r="AE27" s="3">
        <v>311382.83399999997</v>
      </c>
      <c r="AF27" s="14">
        <v>0</v>
      </c>
      <c r="AG27" s="3">
        <v>0</v>
      </c>
      <c r="AH27" s="3">
        <v>0</v>
      </c>
      <c r="AI27" s="15">
        <v>0</v>
      </c>
      <c r="AJ27" s="13">
        <v>311382.83399999997</v>
      </c>
    </row>
    <row r="28" spans="1:36" x14ac:dyDescent="0.2">
      <c r="A28">
        <v>32</v>
      </c>
      <c r="B28" t="s">
        <v>106</v>
      </c>
      <c r="C28" s="13">
        <v>0</v>
      </c>
      <c r="D28" s="25">
        <f t="shared" si="0"/>
        <v>0</v>
      </c>
      <c r="E28" s="14">
        <v>2144585.9270000001</v>
      </c>
      <c r="F28" s="3">
        <v>0</v>
      </c>
      <c r="G28" s="3">
        <v>22344.662</v>
      </c>
      <c r="H28" s="3">
        <v>0</v>
      </c>
      <c r="I28" s="15">
        <v>2166930.5890000002</v>
      </c>
      <c r="J28" s="14">
        <v>2164629.0950000002</v>
      </c>
      <c r="K28" s="3">
        <v>196.21700000000001</v>
      </c>
      <c r="L28" s="3">
        <v>0</v>
      </c>
      <c r="M28" s="3">
        <v>0</v>
      </c>
      <c r="N28" s="15">
        <v>2164825.3119999999</v>
      </c>
      <c r="O28" s="14">
        <v>-20043.168000000001</v>
      </c>
      <c r="P28" s="15">
        <v>2105.277</v>
      </c>
      <c r="Q28" s="3">
        <v>2105.277</v>
      </c>
      <c r="R28" s="3">
        <v>0</v>
      </c>
      <c r="S28" s="14">
        <v>40000</v>
      </c>
      <c r="T28" s="3">
        <v>0</v>
      </c>
      <c r="U28" s="3">
        <v>196.21700000000001</v>
      </c>
      <c r="V28" s="3">
        <v>0</v>
      </c>
      <c r="W28" s="3">
        <v>0</v>
      </c>
      <c r="X28" s="3">
        <v>0</v>
      </c>
      <c r="Y28" s="15">
        <v>40196.216999999997</v>
      </c>
      <c r="Z28" s="14">
        <v>0</v>
      </c>
      <c r="AA28" s="3">
        <v>40196.216999999997</v>
      </c>
      <c r="AB28" s="3">
        <v>2105.277</v>
      </c>
      <c r="AC28" s="3">
        <v>0</v>
      </c>
      <c r="AD28" s="3">
        <v>0</v>
      </c>
      <c r="AE28" s="3">
        <v>42301.493999999999</v>
      </c>
      <c r="AF28" s="14">
        <v>0</v>
      </c>
      <c r="AG28" s="3">
        <v>0</v>
      </c>
      <c r="AH28" s="3">
        <v>0</v>
      </c>
      <c r="AI28" s="15">
        <v>0</v>
      </c>
      <c r="AJ28" s="13">
        <v>42301.493999999999</v>
      </c>
    </row>
    <row r="29" spans="1:36" s="16" customFormat="1" x14ac:dyDescent="0.2">
      <c r="A29" s="16">
        <v>33</v>
      </c>
      <c r="B29" s="16" t="s">
        <v>107</v>
      </c>
      <c r="C29" s="17">
        <v>113836.925</v>
      </c>
      <c r="D29" s="26">
        <f t="shared" si="0"/>
        <v>3.7309185147778368E-2</v>
      </c>
      <c r="E29" s="18">
        <v>3051176.93</v>
      </c>
      <c r="F29" s="19">
        <v>0</v>
      </c>
      <c r="G29" s="19">
        <v>0</v>
      </c>
      <c r="H29" s="19">
        <v>0</v>
      </c>
      <c r="I29" s="20">
        <v>3051176.93</v>
      </c>
      <c r="J29" s="18">
        <v>2890757.6860000002</v>
      </c>
      <c r="K29" s="19">
        <v>0</v>
      </c>
      <c r="L29" s="19">
        <v>456781.962</v>
      </c>
      <c r="M29" s="19">
        <v>0</v>
      </c>
      <c r="N29" s="20">
        <v>3347539.648</v>
      </c>
      <c r="O29" s="18">
        <v>160419.24400000001</v>
      </c>
      <c r="P29" s="20">
        <v>-296362.71799999999</v>
      </c>
      <c r="Q29" s="19">
        <v>0</v>
      </c>
      <c r="R29" s="19">
        <v>0</v>
      </c>
      <c r="S29" s="18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20">
        <v>0</v>
      </c>
      <c r="Z29" s="18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8">
        <v>296362.71799999999</v>
      </c>
      <c r="AG29" s="19">
        <v>0</v>
      </c>
      <c r="AH29" s="19">
        <v>0</v>
      </c>
      <c r="AI29" s="20">
        <v>296362.71799999999</v>
      </c>
      <c r="AJ29" s="17">
        <v>-296362.71799999999</v>
      </c>
    </row>
    <row r="30" spans="1:36" x14ac:dyDescent="0.2">
      <c r="A30">
        <v>34</v>
      </c>
      <c r="B30" t="s">
        <v>108</v>
      </c>
      <c r="C30" s="13">
        <v>0</v>
      </c>
      <c r="D30" s="25">
        <f t="shared" si="0"/>
        <v>0</v>
      </c>
      <c r="E30" s="14">
        <v>1983387.1310000001</v>
      </c>
      <c r="F30" s="3">
        <v>0</v>
      </c>
      <c r="G30" s="3">
        <v>181626.92499999999</v>
      </c>
      <c r="H30" s="3">
        <v>0</v>
      </c>
      <c r="I30" s="15">
        <v>2165014.0559999999</v>
      </c>
      <c r="J30" s="14">
        <v>1979657.9</v>
      </c>
      <c r="K30" s="3">
        <v>150025.31899999999</v>
      </c>
      <c r="L30" s="3">
        <v>0</v>
      </c>
      <c r="M30" s="3">
        <v>0</v>
      </c>
      <c r="N30" s="15">
        <v>2129683.219</v>
      </c>
      <c r="O30" s="14">
        <v>3729.2310000000002</v>
      </c>
      <c r="P30" s="15">
        <v>35330.837</v>
      </c>
      <c r="Q30" s="3">
        <v>35330.837</v>
      </c>
      <c r="R30" s="3">
        <v>0</v>
      </c>
      <c r="S30" s="14">
        <v>10128.200000000001</v>
      </c>
      <c r="T30" s="3">
        <v>0</v>
      </c>
      <c r="U30" s="3">
        <v>150025.31899999999</v>
      </c>
      <c r="V30" s="3">
        <v>0</v>
      </c>
      <c r="W30" s="3">
        <v>0</v>
      </c>
      <c r="X30" s="3">
        <v>0</v>
      </c>
      <c r="Y30" s="15">
        <v>160153.519</v>
      </c>
      <c r="Z30" s="14">
        <v>0</v>
      </c>
      <c r="AA30" s="3">
        <v>160153.519</v>
      </c>
      <c r="AB30" s="3">
        <v>35330.837</v>
      </c>
      <c r="AC30" s="3">
        <v>0</v>
      </c>
      <c r="AD30" s="3">
        <v>0</v>
      </c>
      <c r="AE30" s="3">
        <v>195484.356</v>
      </c>
      <c r="AF30" s="14">
        <v>0</v>
      </c>
      <c r="AG30" s="3">
        <v>0</v>
      </c>
      <c r="AH30" s="3">
        <v>0</v>
      </c>
      <c r="AI30" s="15">
        <v>0</v>
      </c>
      <c r="AJ30" s="13">
        <v>195484.356</v>
      </c>
    </row>
    <row r="31" spans="1:36" x14ac:dyDescent="0.2">
      <c r="A31">
        <v>35</v>
      </c>
      <c r="B31" t="s">
        <v>109</v>
      </c>
      <c r="C31" s="13">
        <v>0</v>
      </c>
      <c r="D31" s="25">
        <f t="shared" si="0"/>
        <v>0</v>
      </c>
      <c r="E31" s="14">
        <v>1380394.145</v>
      </c>
      <c r="F31" s="3">
        <v>30000</v>
      </c>
      <c r="G31" s="3">
        <v>77912.86</v>
      </c>
      <c r="H31" s="3">
        <v>0</v>
      </c>
      <c r="I31" s="15">
        <v>1488307.0049999999</v>
      </c>
      <c r="J31" s="14">
        <v>1397147.99</v>
      </c>
      <c r="K31" s="3">
        <v>820.56</v>
      </c>
      <c r="L31" s="3">
        <v>0</v>
      </c>
      <c r="M31" s="3">
        <v>0</v>
      </c>
      <c r="N31" s="15">
        <v>1397968.55</v>
      </c>
      <c r="O31" s="14">
        <v>-16753.845000000001</v>
      </c>
      <c r="P31" s="15">
        <v>90338.455000000002</v>
      </c>
      <c r="Q31" s="3">
        <v>90338.455000000002</v>
      </c>
      <c r="R31" s="3">
        <v>0</v>
      </c>
      <c r="S31" s="14">
        <v>253908.11</v>
      </c>
      <c r="T31" s="3">
        <v>30000</v>
      </c>
      <c r="U31" s="3">
        <v>820.56</v>
      </c>
      <c r="V31" s="3">
        <v>0</v>
      </c>
      <c r="W31" s="3">
        <v>0</v>
      </c>
      <c r="X31" s="3">
        <v>0</v>
      </c>
      <c r="Y31" s="15">
        <v>224728.67</v>
      </c>
      <c r="Z31" s="14">
        <v>0</v>
      </c>
      <c r="AA31" s="3">
        <v>224728.67</v>
      </c>
      <c r="AB31" s="3">
        <v>90338.455000000002</v>
      </c>
      <c r="AC31" s="3">
        <v>0</v>
      </c>
      <c r="AD31" s="3">
        <v>0</v>
      </c>
      <c r="AE31" s="3">
        <v>315067.125</v>
      </c>
      <c r="AF31" s="14">
        <v>0</v>
      </c>
      <c r="AG31" s="3">
        <v>0</v>
      </c>
      <c r="AH31" s="3">
        <v>0</v>
      </c>
      <c r="AI31" s="15">
        <v>0</v>
      </c>
      <c r="AJ31" s="13">
        <v>315067.125</v>
      </c>
    </row>
    <row r="32" spans="1:36" x14ac:dyDescent="0.2">
      <c r="A32">
        <v>36</v>
      </c>
      <c r="B32" t="s">
        <v>110</v>
      </c>
      <c r="C32" s="13">
        <v>0</v>
      </c>
      <c r="D32" s="25">
        <f t="shared" si="0"/>
        <v>0</v>
      </c>
      <c r="E32" s="14">
        <v>2028513.0260000001</v>
      </c>
      <c r="F32" s="3">
        <v>62000</v>
      </c>
      <c r="G32" s="3">
        <v>10</v>
      </c>
      <c r="H32" s="3">
        <v>0</v>
      </c>
      <c r="I32" s="15">
        <v>2090523.0260000001</v>
      </c>
      <c r="J32" s="14">
        <v>2086444.6189999999</v>
      </c>
      <c r="K32" s="3">
        <v>1886.568</v>
      </c>
      <c r="L32" s="3">
        <v>0</v>
      </c>
      <c r="M32" s="3">
        <v>1372.624</v>
      </c>
      <c r="N32" s="15">
        <v>2089703.811</v>
      </c>
      <c r="O32" s="14">
        <v>-57931.593000000001</v>
      </c>
      <c r="P32" s="15">
        <v>819.21500000000003</v>
      </c>
      <c r="Q32" s="3">
        <v>10</v>
      </c>
      <c r="R32" s="3">
        <v>809.21500000000003</v>
      </c>
      <c r="S32" s="14">
        <v>163343.16200000001</v>
      </c>
      <c r="T32" s="3">
        <v>62000</v>
      </c>
      <c r="U32" s="3">
        <v>1886.568</v>
      </c>
      <c r="V32" s="3">
        <v>809.21500000000003</v>
      </c>
      <c r="W32" s="3">
        <v>0</v>
      </c>
      <c r="X32" s="3">
        <v>0</v>
      </c>
      <c r="Y32" s="15">
        <v>104038.94500000001</v>
      </c>
      <c r="Z32" s="14">
        <v>0</v>
      </c>
      <c r="AA32" s="3">
        <v>104038.94500000001</v>
      </c>
      <c r="AB32" s="3">
        <v>10</v>
      </c>
      <c r="AC32" s="3">
        <v>0</v>
      </c>
      <c r="AD32" s="3">
        <v>0</v>
      </c>
      <c r="AE32" s="3">
        <v>104048.94500000001</v>
      </c>
      <c r="AF32" s="14">
        <v>0</v>
      </c>
      <c r="AG32" s="3">
        <v>0</v>
      </c>
      <c r="AH32" s="3">
        <v>0</v>
      </c>
      <c r="AI32" s="15">
        <v>0</v>
      </c>
      <c r="AJ32" s="13">
        <v>104048.94500000001</v>
      </c>
    </row>
    <row r="33" spans="1:36" x14ac:dyDescent="0.2">
      <c r="A33">
        <v>37</v>
      </c>
      <c r="B33" t="s">
        <v>111</v>
      </c>
      <c r="C33" s="13">
        <v>0</v>
      </c>
      <c r="D33" s="25">
        <f t="shared" si="0"/>
        <v>0</v>
      </c>
      <c r="E33" s="14">
        <v>774274.18900000001</v>
      </c>
      <c r="F33" s="3">
        <v>0</v>
      </c>
      <c r="G33" s="3">
        <v>120687.318</v>
      </c>
      <c r="H33" s="3">
        <v>0</v>
      </c>
      <c r="I33" s="15">
        <v>894961.50699999998</v>
      </c>
      <c r="J33" s="14">
        <v>776379.99100000004</v>
      </c>
      <c r="K33" s="3">
        <v>251.79300000000001</v>
      </c>
      <c r="L33" s="3">
        <v>0</v>
      </c>
      <c r="M33" s="3">
        <v>0</v>
      </c>
      <c r="N33" s="15">
        <v>776631.78399999999</v>
      </c>
      <c r="O33" s="14">
        <v>-2105.8020000000001</v>
      </c>
      <c r="P33" s="15">
        <v>118329.723</v>
      </c>
      <c r="Q33" s="3">
        <v>118329.723</v>
      </c>
      <c r="R33" s="3">
        <v>0</v>
      </c>
      <c r="S33" s="14">
        <v>50752.178999999996</v>
      </c>
      <c r="T33" s="3">
        <v>0</v>
      </c>
      <c r="U33" s="3">
        <v>251.79300000000001</v>
      </c>
      <c r="V33" s="3">
        <v>0</v>
      </c>
      <c r="W33" s="3">
        <v>0</v>
      </c>
      <c r="X33" s="3">
        <v>0</v>
      </c>
      <c r="Y33" s="15">
        <v>51003.972000000002</v>
      </c>
      <c r="Z33" s="14">
        <v>0</v>
      </c>
      <c r="AA33" s="3">
        <v>51003.972000000002</v>
      </c>
      <c r="AB33" s="3">
        <v>118329.723</v>
      </c>
      <c r="AC33" s="3">
        <v>0</v>
      </c>
      <c r="AD33" s="3">
        <v>0</v>
      </c>
      <c r="AE33" s="3">
        <v>169333.69500000001</v>
      </c>
      <c r="AF33" s="14">
        <v>0</v>
      </c>
      <c r="AG33" s="3">
        <v>0</v>
      </c>
      <c r="AH33" s="3">
        <v>0</v>
      </c>
      <c r="AI33" s="15">
        <v>0</v>
      </c>
      <c r="AJ33" s="13">
        <v>169333.69500000001</v>
      </c>
    </row>
    <row r="34" spans="1:36" x14ac:dyDescent="0.2">
      <c r="A34">
        <v>38</v>
      </c>
      <c r="B34" t="s">
        <v>112</v>
      </c>
      <c r="C34" s="13">
        <v>0</v>
      </c>
      <c r="D34" s="25">
        <f t="shared" si="0"/>
        <v>0</v>
      </c>
      <c r="E34" s="14">
        <v>105213.584</v>
      </c>
      <c r="F34" s="3">
        <v>6000</v>
      </c>
      <c r="G34" s="3">
        <v>2151.2020000000002</v>
      </c>
      <c r="H34" s="3">
        <v>0</v>
      </c>
      <c r="I34" s="15">
        <v>113364.78599999999</v>
      </c>
      <c r="J34" s="14">
        <v>113239.606</v>
      </c>
      <c r="K34" s="3">
        <v>0</v>
      </c>
      <c r="L34" s="3">
        <v>0</v>
      </c>
      <c r="M34" s="3">
        <v>0</v>
      </c>
      <c r="N34" s="15">
        <v>113239.606</v>
      </c>
      <c r="O34" s="14">
        <v>-8026.0219999999999</v>
      </c>
      <c r="P34" s="15">
        <v>125.18</v>
      </c>
      <c r="Q34" s="3">
        <v>125.18</v>
      </c>
      <c r="R34" s="3">
        <v>0</v>
      </c>
      <c r="S34" s="14">
        <v>30498.093000000001</v>
      </c>
      <c r="T34" s="3">
        <v>6000</v>
      </c>
      <c r="U34" s="3">
        <v>0</v>
      </c>
      <c r="V34" s="3">
        <v>0</v>
      </c>
      <c r="W34" s="3">
        <v>0</v>
      </c>
      <c r="X34" s="3">
        <v>0</v>
      </c>
      <c r="Y34" s="15">
        <v>24498.093000000001</v>
      </c>
      <c r="Z34" s="14">
        <v>0</v>
      </c>
      <c r="AA34" s="3">
        <v>24498.093000000001</v>
      </c>
      <c r="AB34" s="3">
        <v>125.18</v>
      </c>
      <c r="AC34" s="3">
        <v>0</v>
      </c>
      <c r="AD34" s="3">
        <v>0</v>
      </c>
      <c r="AE34" s="3">
        <v>24623.273000000001</v>
      </c>
      <c r="AF34" s="14">
        <v>0</v>
      </c>
      <c r="AG34" s="3">
        <v>0</v>
      </c>
      <c r="AH34" s="3">
        <v>0</v>
      </c>
      <c r="AI34" s="15">
        <v>0</v>
      </c>
      <c r="AJ34" s="13">
        <v>24623.273000000001</v>
      </c>
    </row>
    <row r="35" spans="1:36" x14ac:dyDescent="0.2">
      <c r="A35">
        <v>40</v>
      </c>
      <c r="B35" t="s">
        <v>113</v>
      </c>
      <c r="C35" s="13">
        <v>0</v>
      </c>
      <c r="D35" s="25">
        <f t="shared" si="0"/>
        <v>0</v>
      </c>
      <c r="E35" s="14">
        <v>250091.11499999999</v>
      </c>
      <c r="F35" s="3">
        <v>0</v>
      </c>
      <c r="G35" s="3">
        <v>4962.2610000000004</v>
      </c>
      <c r="H35" s="3">
        <v>0</v>
      </c>
      <c r="I35" s="15">
        <v>255053.37599999999</v>
      </c>
      <c r="J35" s="14">
        <v>247751.53</v>
      </c>
      <c r="K35" s="3">
        <v>418.947</v>
      </c>
      <c r="L35" s="3">
        <v>0</v>
      </c>
      <c r="M35" s="3">
        <v>0</v>
      </c>
      <c r="N35" s="15">
        <v>248170.47700000001</v>
      </c>
      <c r="O35" s="14">
        <v>2339.585</v>
      </c>
      <c r="P35" s="15">
        <v>6882.8990000000003</v>
      </c>
      <c r="Q35" s="3">
        <v>6882.8990000000003</v>
      </c>
      <c r="R35" s="3">
        <v>0</v>
      </c>
      <c r="S35" s="14">
        <v>91504.027000000002</v>
      </c>
      <c r="T35" s="3">
        <v>0</v>
      </c>
      <c r="U35" s="3">
        <v>418.947</v>
      </c>
      <c r="V35" s="3">
        <v>0</v>
      </c>
      <c r="W35" s="3">
        <v>0</v>
      </c>
      <c r="X35" s="3">
        <v>0</v>
      </c>
      <c r="Y35" s="15">
        <v>91922.974000000002</v>
      </c>
      <c r="Z35" s="14">
        <v>0</v>
      </c>
      <c r="AA35" s="3">
        <v>91922.974000000002</v>
      </c>
      <c r="AB35" s="3">
        <v>6882.8990000000003</v>
      </c>
      <c r="AC35" s="3">
        <v>0</v>
      </c>
      <c r="AD35" s="3">
        <v>0</v>
      </c>
      <c r="AE35" s="3">
        <v>98805.873000000007</v>
      </c>
      <c r="AF35" s="14">
        <v>0</v>
      </c>
      <c r="AG35" s="3">
        <v>0</v>
      </c>
      <c r="AH35" s="3">
        <v>0</v>
      </c>
      <c r="AI35" s="15">
        <v>0</v>
      </c>
      <c r="AJ35" s="13">
        <v>98805.873000000007</v>
      </c>
    </row>
    <row r="36" spans="1:36" x14ac:dyDescent="0.2">
      <c r="A36">
        <v>41</v>
      </c>
      <c r="B36" t="s">
        <v>114</v>
      </c>
      <c r="C36" s="13">
        <v>3000</v>
      </c>
      <c r="D36" s="25">
        <f t="shared" si="0"/>
        <v>2.8980452047523999E-2</v>
      </c>
      <c r="E36" s="14">
        <v>82674.304999999993</v>
      </c>
      <c r="F36" s="3">
        <v>0</v>
      </c>
      <c r="G36" s="3">
        <v>20843.749</v>
      </c>
      <c r="H36" s="3">
        <v>0</v>
      </c>
      <c r="I36" s="15">
        <v>103518.054</v>
      </c>
      <c r="J36" s="14">
        <v>71424.085000000006</v>
      </c>
      <c r="K36" s="3">
        <v>0</v>
      </c>
      <c r="L36" s="3">
        <v>0</v>
      </c>
      <c r="M36" s="3">
        <v>0</v>
      </c>
      <c r="N36" s="15">
        <v>71424.085000000006</v>
      </c>
      <c r="O36" s="14">
        <v>11250.22</v>
      </c>
      <c r="P36" s="15">
        <v>32093.969000000001</v>
      </c>
      <c r="Q36" s="3">
        <v>32093.969000000001</v>
      </c>
      <c r="R36" s="3">
        <v>0</v>
      </c>
      <c r="S36" s="14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15">
        <v>0</v>
      </c>
      <c r="Z36" s="14">
        <v>0</v>
      </c>
      <c r="AA36" s="3">
        <v>0</v>
      </c>
      <c r="AB36" s="3">
        <v>32093.969000000001</v>
      </c>
      <c r="AC36" s="3">
        <v>0</v>
      </c>
      <c r="AD36" s="3">
        <v>0</v>
      </c>
      <c r="AE36" s="3">
        <v>32093.969000000001</v>
      </c>
      <c r="AF36" s="14">
        <v>0</v>
      </c>
      <c r="AG36" s="3">
        <v>0</v>
      </c>
      <c r="AH36" s="3">
        <v>0</v>
      </c>
      <c r="AI36" s="15">
        <v>0</v>
      </c>
      <c r="AJ36" s="13">
        <v>32093.969000000001</v>
      </c>
    </row>
    <row r="37" spans="1:36" x14ac:dyDescent="0.2">
      <c r="A37">
        <v>43</v>
      </c>
      <c r="B37" t="s">
        <v>115</v>
      </c>
      <c r="C37" s="13">
        <v>0</v>
      </c>
      <c r="D37" s="25">
        <f t="shared" si="0"/>
        <v>0</v>
      </c>
      <c r="E37" s="14">
        <v>584958.64500000002</v>
      </c>
      <c r="F37" s="3">
        <v>0</v>
      </c>
      <c r="G37" s="3">
        <v>1766.0989999999999</v>
      </c>
      <c r="H37" s="3">
        <v>0</v>
      </c>
      <c r="I37" s="15">
        <v>586724.74399999995</v>
      </c>
      <c r="J37" s="14">
        <v>586713.5</v>
      </c>
      <c r="K37" s="3">
        <v>0</v>
      </c>
      <c r="L37" s="3">
        <v>0</v>
      </c>
      <c r="M37" s="3">
        <v>0</v>
      </c>
      <c r="N37" s="15">
        <v>586713.5</v>
      </c>
      <c r="O37" s="14">
        <v>-1754.855</v>
      </c>
      <c r="P37" s="15">
        <v>11.244</v>
      </c>
      <c r="Q37" s="3">
        <v>11.244</v>
      </c>
      <c r="R37" s="3">
        <v>0</v>
      </c>
      <c r="S37" s="14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15">
        <v>0</v>
      </c>
      <c r="Z37" s="14">
        <v>0</v>
      </c>
      <c r="AA37" s="3">
        <v>0</v>
      </c>
      <c r="AB37" s="3">
        <v>11.244</v>
      </c>
      <c r="AC37" s="3">
        <v>0</v>
      </c>
      <c r="AD37" s="3">
        <v>0</v>
      </c>
      <c r="AE37" s="3">
        <v>11.244</v>
      </c>
      <c r="AF37" s="14">
        <v>0</v>
      </c>
      <c r="AG37" s="3">
        <v>0</v>
      </c>
      <c r="AH37" s="3">
        <v>0</v>
      </c>
      <c r="AI37" s="15">
        <v>0</v>
      </c>
      <c r="AJ37" s="13">
        <v>11.244</v>
      </c>
    </row>
    <row r="38" spans="1:36" x14ac:dyDescent="0.2">
      <c r="A38">
        <v>44</v>
      </c>
      <c r="B38" t="s">
        <v>116</v>
      </c>
      <c r="C38" s="13">
        <v>980</v>
      </c>
      <c r="D38" s="25">
        <f t="shared" si="0"/>
        <v>6.1714111331438188E-3</v>
      </c>
      <c r="E38" s="14">
        <v>133041.13800000001</v>
      </c>
      <c r="F38" s="3">
        <v>14639</v>
      </c>
      <c r="G38" s="3">
        <v>11116.607</v>
      </c>
      <c r="H38" s="3">
        <v>0</v>
      </c>
      <c r="I38" s="15">
        <v>158796.745</v>
      </c>
      <c r="J38" s="14">
        <v>134939.79500000001</v>
      </c>
      <c r="K38" s="3">
        <v>149.02000000000001</v>
      </c>
      <c r="L38" s="3">
        <v>0</v>
      </c>
      <c r="M38" s="3">
        <v>0</v>
      </c>
      <c r="N38" s="15">
        <v>135088.815</v>
      </c>
      <c r="O38" s="14">
        <v>-1898.6569999999999</v>
      </c>
      <c r="P38" s="15">
        <v>23707.93</v>
      </c>
      <c r="Q38" s="3">
        <v>23707.93</v>
      </c>
      <c r="R38" s="3">
        <v>0</v>
      </c>
      <c r="S38" s="14">
        <v>46048.173999999999</v>
      </c>
      <c r="T38" s="3">
        <v>14639</v>
      </c>
      <c r="U38" s="3">
        <v>149.02000000000001</v>
      </c>
      <c r="V38" s="3">
        <v>0</v>
      </c>
      <c r="W38" s="3">
        <v>0</v>
      </c>
      <c r="X38" s="3">
        <v>0</v>
      </c>
      <c r="Y38" s="15">
        <v>31558.194</v>
      </c>
      <c r="Z38" s="14">
        <v>0</v>
      </c>
      <c r="AA38" s="3">
        <v>31558.194</v>
      </c>
      <c r="AB38" s="3">
        <v>23707.93</v>
      </c>
      <c r="AC38" s="3">
        <v>0</v>
      </c>
      <c r="AD38" s="3">
        <v>0</v>
      </c>
      <c r="AE38" s="3">
        <v>55266.124000000003</v>
      </c>
      <c r="AF38" s="14">
        <v>0</v>
      </c>
      <c r="AG38" s="3">
        <v>0</v>
      </c>
      <c r="AH38" s="3">
        <v>0</v>
      </c>
      <c r="AI38" s="15">
        <v>0</v>
      </c>
      <c r="AJ38" s="13">
        <v>55266.124000000003</v>
      </c>
    </row>
    <row r="39" spans="1:36" x14ac:dyDescent="0.2">
      <c r="A39">
        <v>45</v>
      </c>
      <c r="B39" t="s">
        <v>117</v>
      </c>
      <c r="C39" s="13">
        <v>0</v>
      </c>
      <c r="D39" s="25">
        <f t="shared" si="0"/>
        <v>0</v>
      </c>
      <c r="E39" s="14">
        <v>105642.76300000001</v>
      </c>
      <c r="F39" s="3">
        <v>0</v>
      </c>
      <c r="G39" s="3">
        <v>6128.5069999999996</v>
      </c>
      <c r="H39" s="3">
        <v>0</v>
      </c>
      <c r="I39" s="15">
        <v>111771.27</v>
      </c>
      <c r="J39" s="14">
        <v>95100.175000000003</v>
      </c>
      <c r="K39" s="3">
        <v>0</v>
      </c>
      <c r="L39" s="3">
        <v>0</v>
      </c>
      <c r="M39" s="3">
        <v>0</v>
      </c>
      <c r="N39" s="15">
        <v>95100.175000000003</v>
      </c>
      <c r="O39" s="14">
        <v>10542.588</v>
      </c>
      <c r="P39" s="15">
        <v>16671.095000000001</v>
      </c>
      <c r="Q39" s="3">
        <v>16671.095000000001</v>
      </c>
      <c r="R39" s="3">
        <v>0</v>
      </c>
      <c r="S39" s="14">
        <v>3000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15">
        <v>3000</v>
      </c>
      <c r="Z39" s="14">
        <v>0</v>
      </c>
      <c r="AA39" s="3">
        <v>3000</v>
      </c>
      <c r="AB39" s="3">
        <v>16671.095000000001</v>
      </c>
      <c r="AC39" s="3">
        <v>0</v>
      </c>
      <c r="AD39" s="3">
        <v>0</v>
      </c>
      <c r="AE39" s="3">
        <v>19671.095000000001</v>
      </c>
      <c r="AF39" s="14">
        <v>0</v>
      </c>
      <c r="AG39" s="3">
        <v>0</v>
      </c>
      <c r="AH39" s="3">
        <v>0</v>
      </c>
      <c r="AI39" s="15">
        <v>0</v>
      </c>
      <c r="AJ39" s="13">
        <v>19671.095000000001</v>
      </c>
    </row>
    <row r="40" spans="1:36" x14ac:dyDescent="0.2">
      <c r="A40">
        <v>46</v>
      </c>
      <c r="B40" t="s">
        <v>118</v>
      </c>
      <c r="C40" s="13">
        <v>0</v>
      </c>
      <c r="D40" s="25">
        <f t="shared" si="0"/>
        <v>0</v>
      </c>
      <c r="E40" s="14">
        <v>223672.40299999999</v>
      </c>
      <c r="F40" s="3">
        <v>8000</v>
      </c>
      <c r="G40" s="3">
        <v>28454.406999999999</v>
      </c>
      <c r="H40" s="3">
        <v>0</v>
      </c>
      <c r="I40" s="15">
        <v>260126.81</v>
      </c>
      <c r="J40" s="14">
        <v>233892.54</v>
      </c>
      <c r="K40" s="3">
        <v>392.78</v>
      </c>
      <c r="L40" s="3">
        <v>0</v>
      </c>
      <c r="M40" s="3">
        <v>0</v>
      </c>
      <c r="N40" s="15">
        <v>234285.32</v>
      </c>
      <c r="O40" s="14">
        <v>-10220.137000000001</v>
      </c>
      <c r="P40" s="15">
        <v>25841.49</v>
      </c>
      <c r="Q40" s="3">
        <v>25841.49</v>
      </c>
      <c r="R40" s="3">
        <v>0</v>
      </c>
      <c r="S40" s="14">
        <v>52055.523999999998</v>
      </c>
      <c r="T40" s="3">
        <v>8000</v>
      </c>
      <c r="U40" s="3">
        <v>392.78</v>
      </c>
      <c r="V40" s="3">
        <v>0</v>
      </c>
      <c r="W40" s="3">
        <v>0</v>
      </c>
      <c r="X40" s="3">
        <v>0</v>
      </c>
      <c r="Y40" s="15">
        <v>44448.303999999996</v>
      </c>
      <c r="Z40" s="14">
        <v>0</v>
      </c>
      <c r="AA40" s="3">
        <v>44448.303999999996</v>
      </c>
      <c r="AB40" s="3">
        <v>25841.49</v>
      </c>
      <c r="AC40" s="3">
        <v>0</v>
      </c>
      <c r="AD40" s="3">
        <v>0</v>
      </c>
      <c r="AE40" s="3">
        <v>70289.793999999994</v>
      </c>
      <c r="AF40" s="14">
        <v>0</v>
      </c>
      <c r="AG40" s="3">
        <v>0</v>
      </c>
      <c r="AH40" s="3">
        <v>0</v>
      </c>
      <c r="AI40" s="15">
        <v>0</v>
      </c>
      <c r="AJ40" s="13">
        <v>70289.793999999994</v>
      </c>
    </row>
    <row r="41" spans="1:36" x14ac:dyDescent="0.2">
      <c r="A41">
        <v>47</v>
      </c>
      <c r="B41" t="s">
        <v>119</v>
      </c>
      <c r="C41" s="13">
        <v>0</v>
      </c>
      <c r="D41" s="25">
        <f t="shared" si="0"/>
        <v>0</v>
      </c>
      <c r="E41" s="14">
        <v>294703.07799999998</v>
      </c>
      <c r="F41" s="3">
        <v>0</v>
      </c>
      <c r="G41" s="3">
        <v>124729.155</v>
      </c>
      <c r="H41" s="3">
        <v>0</v>
      </c>
      <c r="I41" s="15">
        <v>419432.23300000001</v>
      </c>
      <c r="J41" s="14">
        <v>298109.47600000002</v>
      </c>
      <c r="K41" s="3">
        <v>143.75899999999999</v>
      </c>
      <c r="L41" s="3">
        <v>0</v>
      </c>
      <c r="M41" s="3">
        <v>0</v>
      </c>
      <c r="N41" s="15">
        <v>298253.23499999999</v>
      </c>
      <c r="O41" s="14">
        <v>-3406.3980000000001</v>
      </c>
      <c r="P41" s="15">
        <v>121178.99800000001</v>
      </c>
      <c r="Q41" s="3">
        <v>121178.99800000001</v>
      </c>
      <c r="R41" s="3">
        <v>0</v>
      </c>
      <c r="S41" s="14">
        <v>81660.341</v>
      </c>
      <c r="T41" s="3">
        <v>0</v>
      </c>
      <c r="U41" s="3">
        <v>143.75899999999999</v>
      </c>
      <c r="V41" s="3">
        <v>0</v>
      </c>
      <c r="W41" s="3">
        <v>0</v>
      </c>
      <c r="X41" s="3">
        <v>0</v>
      </c>
      <c r="Y41" s="15">
        <v>81804.100000000006</v>
      </c>
      <c r="Z41" s="14">
        <v>0</v>
      </c>
      <c r="AA41" s="3">
        <v>81804.100000000006</v>
      </c>
      <c r="AB41" s="3">
        <v>121178.99800000001</v>
      </c>
      <c r="AC41" s="3">
        <v>0</v>
      </c>
      <c r="AD41" s="3">
        <v>0</v>
      </c>
      <c r="AE41" s="3">
        <v>202983.098</v>
      </c>
      <c r="AF41" s="14">
        <v>0</v>
      </c>
      <c r="AG41" s="3">
        <v>0</v>
      </c>
      <c r="AH41" s="3">
        <v>0</v>
      </c>
      <c r="AI41" s="15">
        <v>0</v>
      </c>
      <c r="AJ41" s="13">
        <v>202983.098</v>
      </c>
    </row>
    <row r="42" spans="1:36" x14ac:dyDescent="0.2">
      <c r="A42">
        <v>50</v>
      </c>
      <c r="B42" t="s">
        <v>120</v>
      </c>
      <c r="C42" s="13">
        <v>170000</v>
      </c>
      <c r="D42" s="25">
        <f t="shared" si="0"/>
        <v>4.7391865934892252E-2</v>
      </c>
      <c r="E42" s="14">
        <v>3541513.9559999998</v>
      </c>
      <c r="F42" s="3">
        <v>0</v>
      </c>
      <c r="G42" s="3">
        <v>45599.5</v>
      </c>
      <c r="H42" s="3">
        <v>0</v>
      </c>
      <c r="I42" s="15">
        <v>3587113.4559999998</v>
      </c>
      <c r="J42" s="14">
        <v>3479043.5189999999</v>
      </c>
      <c r="K42" s="3">
        <v>1.3080000000000001</v>
      </c>
      <c r="L42" s="3">
        <v>0</v>
      </c>
      <c r="M42" s="3">
        <v>0</v>
      </c>
      <c r="N42" s="15">
        <v>3479044.827</v>
      </c>
      <c r="O42" s="14">
        <v>62470.436999999998</v>
      </c>
      <c r="P42" s="15">
        <v>108068.629</v>
      </c>
      <c r="Q42" s="3">
        <v>108068.629</v>
      </c>
      <c r="R42" s="3">
        <v>0</v>
      </c>
      <c r="S42" s="14">
        <v>520.505</v>
      </c>
      <c r="T42" s="3">
        <v>0</v>
      </c>
      <c r="U42" s="3">
        <v>1.3080000000000001</v>
      </c>
      <c r="V42" s="3">
        <v>0</v>
      </c>
      <c r="W42" s="3">
        <v>0</v>
      </c>
      <c r="X42" s="3">
        <v>0</v>
      </c>
      <c r="Y42" s="15">
        <v>521.81299999999999</v>
      </c>
      <c r="Z42" s="14">
        <v>0</v>
      </c>
      <c r="AA42" s="3">
        <v>521.81299999999999</v>
      </c>
      <c r="AB42" s="3">
        <v>108068.629</v>
      </c>
      <c r="AC42" s="3">
        <v>0</v>
      </c>
      <c r="AD42" s="3">
        <v>0</v>
      </c>
      <c r="AE42" s="3">
        <v>108590.442</v>
      </c>
      <c r="AF42" s="14">
        <v>0</v>
      </c>
      <c r="AG42" s="3">
        <v>0</v>
      </c>
      <c r="AH42" s="3">
        <v>0</v>
      </c>
      <c r="AI42" s="15">
        <v>0</v>
      </c>
      <c r="AJ42" s="13">
        <v>108590.442</v>
      </c>
    </row>
    <row r="43" spans="1:36" ht="13.8" thickBot="1" x14ac:dyDescent="0.25">
      <c r="A43">
        <v>51</v>
      </c>
      <c r="B43" t="s">
        <v>121</v>
      </c>
      <c r="C43" s="21">
        <v>0</v>
      </c>
      <c r="D43" s="27">
        <f t="shared" si="0"/>
        <v>0</v>
      </c>
      <c r="E43" s="22">
        <v>3893142.9169999999</v>
      </c>
      <c r="F43" s="23">
        <v>150000</v>
      </c>
      <c r="G43" s="23">
        <v>48892.49</v>
      </c>
      <c r="H43" s="23">
        <v>0</v>
      </c>
      <c r="I43" s="24">
        <v>4092035.4070000001</v>
      </c>
      <c r="J43" s="22">
        <v>4045600.7590000001</v>
      </c>
      <c r="K43" s="23">
        <v>1673.377</v>
      </c>
      <c r="L43" s="23">
        <v>0</v>
      </c>
      <c r="M43" s="23">
        <v>0</v>
      </c>
      <c r="N43" s="24">
        <v>4047274.1359999999</v>
      </c>
      <c r="O43" s="22">
        <v>-152457.842</v>
      </c>
      <c r="P43" s="24">
        <v>44761.271000000001</v>
      </c>
      <c r="Q43" s="3">
        <v>44761.271000000001</v>
      </c>
      <c r="R43" s="3">
        <v>0</v>
      </c>
      <c r="S43" s="22">
        <v>542964.77099999995</v>
      </c>
      <c r="T43" s="23">
        <v>150000</v>
      </c>
      <c r="U43" s="23">
        <v>1673.377</v>
      </c>
      <c r="V43" s="23">
        <v>0</v>
      </c>
      <c r="W43" s="23">
        <v>0</v>
      </c>
      <c r="X43" s="23">
        <v>0</v>
      </c>
      <c r="Y43" s="24">
        <v>394638.14799999999</v>
      </c>
      <c r="Z43" s="22">
        <v>0</v>
      </c>
      <c r="AA43" s="23">
        <v>394638.14799999999</v>
      </c>
      <c r="AB43" s="23">
        <v>44761.271000000001</v>
      </c>
      <c r="AC43" s="23">
        <v>0</v>
      </c>
      <c r="AD43" s="23">
        <v>0</v>
      </c>
      <c r="AE43" s="23">
        <v>439399.41899999999</v>
      </c>
      <c r="AF43" s="22">
        <v>0</v>
      </c>
      <c r="AG43" s="23">
        <v>0</v>
      </c>
      <c r="AH43" s="23">
        <v>0</v>
      </c>
      <c r="AI43" s="24">
        <v>0</v>
      </c>
      <c r="AJ43" s="21">
        <v>439399.41899999999</v>
      </c>
    </row>
    <row r="44" spans="1:36" ht="13.05" x14ac:dyDescent="0.2">
      <c r="O44" s="3">
        <f>SUM(O5:O43)</f>
        <v>1805758.2519999994</v>
      </c>
      <c r="P44" s="3">
        <f>SUM(P5:P43)</f>
        <v>1947027.183</v>
      </c>
      <c r="Y44" s="3">
        <f>SUM(Y5:Y43)</f>
        <v>2868212.1610000003</v>
      </c>
    </row>
  </sheetData>
  <mergeCells count="3">
    <mergeCell ref="S3:Y3"/>
    <mergeCell ref="Z3:AE3"/>
    <mergeCell ref="AF3:AJ3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J44"/>
  <sheetViews>
    <sheetView topLeftCell="J1" workbookViewId="0">
      <pane ySplit="1920" topLeftCell="A28" activePane="bottomLeft"/>
      <selection sqref="A1:XFD1048576"/>
      <selection pane="bottomLeft" activeCell="Y44" sqref="Y44"/>
    </sheetView>
  </sheetViews>
  <sheetFormatPr defaultRowHeight="13.2" x14ac:dyDescent="0.2"/>
  <cols>
    <col min="1" max="1" width="3.6640625" customWidth="1"/>
    <col min="2" max="2" width="11.33203125" customWidth="1"/>
    <col min="3" max="3" width="12.33203125" customWidth="1"/>
    <col min="4" max="4" width="9" bestFit="1" customWidth="1"/>
    <col min="5" max="5" width="11" bestFit="1" customWidth="1"/>
    <col min="6" max="8" width="9.109375" bestFit="1" customWidth="1"/>
    <col min="9" max="10" width="10.21875" bestFit="1" customWidth="1"/>
    <col min="11" max="11" width="9.109375" bestFit="1" customWidth="1"/>
    <col min="12" max="12" width="12.44140625" customWidth="1"/>
    <col min="13" max="13" width="9.109375" bestFit="1" customWidth="1"/>
    <col min="14" max="14" width="10.21875" bestFit="1" customWidth="1"/>
    <col min="15" max="16" width="10.33203125" bestFit="1" customWidth="1"/>
    <col min="17" max="18" width="9.109375" bestFit="1" customWidth="1"/>
    <col min="19" max="19" width="11.77734375" customWidth="1"/>
    <col min="20" max="21" width="9.109375" bestFit="1" customWidth="1"/>
    <col min="22" max="22" width="11.44140625" customWidth="1"/>
    <col min="23" max="24" width="9.109375" bestFit="1" customWidth="1"/>
    <col min="25" max="25" width="9.21875" bestFit="1" customWidth="1"/>
    <col min="26" max="26" width="9.109375" bestFit="1" customWidth="1"/>
    <col min="27" max="27" width="9.21875" bestFit="1" customWidth="1"/>
    <col min="28" max="30" width="9.109375" bestFit="1" customWidth="1"/>
    <col min="31" max="31" width="9.21875" bestFit="1" customWidth="1"/>
    <col min="32" max="32" width="10.33203125" customWidth="1"/>
    <col min="33" max="35" width="9.109375" bestFit="1" customWidth="1"/>
    <col min="36" max="36" width="10.33203125" bestFit="1" customWidth="1"/>
    <col min="257" max="257" width="3.6640625" customWidth="1"/>
    <col min="258" max="258" width="11.33203125" customWidth="1"/>
    <col min="259" max="259" width="12.33203125" customWidth="1"/>
    <col min="260" max="260" width="9" bestFit="1" customWidth="1"/>
    <col min="261" max="261" width="11" bestFit="1" customWidth="1"/>
    <col min="262" max="264" width="9.109375" bestFit="1" customWidth="1"/>
    <col min="265" max="266" width="10.21875" bestFit="1" customWidth="1"/>
    <col min="267" max="267" width="9.109375" bestFit="1" customWidth="1"/>
    <col min="268" max="268" width="12.44140625" customWidth="1"/>
    <col min="269" max="269" width="9.109375" bestFit="1" customWidth="1"/>
    <col min="270" max="270" width="10.21875" bestFit="1" customWidth="1"/>
    <col min="271" max="272" width="10.33203125" bestFit="1" customWidth="1"/>
    <col min="273" max="274" width="9.109375" bestFit="1" customWidth="1"/>
    <col min="275" max="275" width="11.77734375" customWidth="1"/>
    <col min="276" max="277" width="9.109375" bestFit="1" customWidth="1"/>
    <col min="278" max="278" width="11.44140625" customWidth="1"/>
    <col min="279" max="280" width="9.109375" bestFit="1" customWidth="1"/>
    <col min="281" max="281" width="9.21875" bestFit="1" customWidth="1"/>
    <col min="282" max="282" width="9.109375" bestFit="1" customWidth="1"/>
    <col min="283" max="283" width="9.21875" bestFit="1" customWidth="1"/>
    <col min="284" max="286" width="9.109375" bestFit="1" customWidth="1"/>
    <col min="287" max="287" width="9.21875" bestFit="1" customWidth="1"/>
    <col min="288" max="288" width="10.33203125" customWidth="1"/>
    <col min="289" max="291" width="9.109375" bestFit="1" customWidth="1"/>
    <col min="292" max="292" width="10.33203125" bestFit="1" customWidth="1"/>
    <col min="513" max="513" width="3.6640625" customWidth="1"/>
    <col min="514" max="514" width="11.33203125" customWidth="1"/>
    <col min="515" max="515" width="12.33203125" customWidth="1"/>
    <col min="516" max="516" width="9" bestFit="1" customWidth="1"/>
    <col min="517" max="517" width="11" bestFit="1" customWidth="1"/>
    <col min="518" max="520" width="9.109375" bestFit="1" customWidth="1"/>
    <col min="521" max="522" width="10.21875" bestFit="1" customWidth="1"/>
    <col min="523" max="523" width="9.109375" bestFit="1" customWidth="1"/>
    <col min="524" max="524" width="12.44140625" customWidth="1"/>
    <col min="525" max="525" width="9.109375" bestFit="1" customWidth="1"/>
    <col min="526" max="526" width="10.21875" bestFit="1" customWidth="1"/>
    <col min="527" max="528" width="10.33203125" bestFit="1" customWidth="1"/>
    <col min="529" max="530" width="9.109375" bestFit="1" customWidth="1"/>
    <col min="531" max="531" width="11.77734375" customWidth="1"/>
    <col min="532" max="533" width="9.109375" bestFit="1" customWidth="1"/>
    <col min="534" max="534" width="11.44140625" customWidth="1"/>
    <col min="535" max="536" width="9.109375" bestFit="1" customWidth="1"/>
    <col min="537" max="537" width="9.21875" bestFit="1" customWidth="1"/>
    <col min="538" max="538" width="9.109375" bestFit="1" customWidth="1"/>
    <col min="539" max="539" width="9.21875" bestFit="1" customWidth="1"/>
    <col min="540" max="542" width="9.109375" bestFit="1" customWidth="1"/>
    <col min="543" max="543" width="9.21875" bestFit="1" customWidth="1"/>
    <col min="544" max="544" width="10.33203125" customWidth="1"/>
    <col min="545" max="547" width="9.109375" bestFit="1" customWidth="1"/>
    <col min="548" max="548" width="10.33203125" bestFit="1" customWidth="1"/>
    <col min="769" max="769" width="3.6640625" customWidth="1"/>
    <col min="770" max="770" width="11.33203125" customWidth="1"/>
    <col min="771" max="771" width="12.33203125" customWidth="1"/>
    <col min="772" max="772" width="9" bestFit="1" customWidth="1"/>
    <col min="773" max="773" width="11" bestFit="1" customWidth="1"/>
    <col min="774" max="776" width="9.109375" bestFit="1" customWidth="1"/>
    <col min="777" max="778" width="10.21875" bestFit="1" customWidth="1"/>
    <col min="779" max="779" width="9.109375" bestFit="1" customWidth="1"/>
    <col min="780" max="780" width="12.44140625" customWidth="1"/>
    <col min="781" max="781" width="9.109375" bestFit="1" customWidth="1"/>
    <col min="782" max="782" width="10.21875" bestFit="1" customWidth="1"/>
    <col min="783" max="784" width="10.33203125" bestFit="1" customWidth="1"/>
    <col min="785" max="786" width="9.109375" bestFit="1" customWidth="1"/>
    <col min="787" max="787" width="11.77734375" customWidth="1"/>
    <col min="788" max="789" width="9.109375" bestFit="1" customWidth="1"/>
    <col min="790" max="790" width="11.44140625" customWidth="1"/>
    <col min="791" max="792" width="9.109375" bestFit="1" customWidth="1"/>
    <col min="793" max="793" width="9.21875" bestFit="1" customWidth="1"/>
    <col min="794" max="794" width="9.109375" bestFit="1" customWidth="1"/>
    <col min="795" max="795" width="9.21875" bestFit="1" customWidth="1"/>
    <col min="796" max="798" width="9.109375" bestFit="1" customWidth="1"/>
    <col min="799" max="799" width="9.21875" bestFit="1" customWidth="1"/>
    <col min="800" max="800" width="10.33203125" customWidth="1"/>
    <col min="801" max="803" width="9.109375" bestFit="1" customWidth="1"/>
    <col min="804" max="804" width="10.33203125" bestFit="1" customWidth="1"/>
    <col min="1025" max="1025" width="3.6640625" customWidth="1"/>
    <col min="1026" max="1026" width="11.33203125" customWidth="1"/>
    <col min="1027" max="1027" width="12.33203125" customWidth="1"/>
    <col min="1028" max="1028" width="9" bestFit="1" customWidth="1"/>
    <col min="1029" max="1029" width="11" bestFit="1" customWidth="1"/>
    <col min="1030" max="1032" width="9.109375" bestFit="1" customWidth="1"/>
    <col min="1033" max="1034" width="10.21875" bestFit="1" customWidth="1"/>
    <col min="1035" max="1035" width="9.109375" bestFit="1" customWidth="1"/>
    <col min="1036" max="1036" width="12.44140625" customWidth="1"/>
    <col min="1037" max="1037" width="9.109375" bestFit="1" customWidth="1"/>
    <col min="1038" max="1038" width="10.21875" bestFit="1" customWidth="1"/>
    <col min="1039" max="1040" width="10.33203125" bestFit="1" customWidth="1"/>
    <col min="1041" max="1042" width="9.109375" bestFit="1" customWidth="1"/>
    <col min="1043" max="1043" width="11.77734375" customWidth="1"/>
    <col min="1044" max="1045" width="9.109375" bestFit="1" customWidth="1"/>
    <col min="1046" max="1046" width="11.44140625" customWidth="1"/>
    <col min="1047" max="1048" width="9.109375" bestFit="1" customWidth="1"/>
    <col min="1049" max="1049" width="9.21875" bestFit="1" customWidth="1"/>
    <col min="1050" max="1050" width="9.109375" bestFit="1" customWidth="1"/>
    <col min="1051" max="1051" width="9.21875" bestFit="1" customWidth="1"/>
    <col min="1052" max="1054" width="9.109375" bestFit="1" customWidth="1"/>
    <col min="1055" max="1055" width="9.21875" bestFit="1" customWidth="1"/>
    <col min="1056" max="1056" width="10.33203125" customWidth="1"/>
    <col min="1057" max="1059" width="9.109375" bestFit="1" customWidth="1"/>
    <col min="1060" max="1060" width="10.33203125" bestFit="1" customWidth="1"/>
    <col min="1281" max="1281" width="3.6640625" customWidth="1"/>
    <col min="1282" max="1282" width="11.33203125" customWidth="1"/>
    <col min="1283" max="1283" width="12.33203125" customWidth="1"/>
    <col min="1284" max="1284" width="9" bestFit="1" customWidth="1"/>
    <col min="1285" max="1285" width="11" bestFit="1" customWidth="1"/>
    <col min="1286" max="1288" width="9.109375" bestFit="1" customWidth="1"/>
    <col min="1289" max="1290" width="10.21875" bestFit="1" customWidth="1"/>
    <col min="1291" max="1291" width="9.109375" bestFit="1" customWidth="1"/>
    <col min="1292" max="1292" width="12.44140625" customWidth="1"/>
    <col min="1293" max="1293" width="9.109375" bestFit="1" customWidth="1"/>
    <col min="1294" max="1294" width="10.21875" bestFit="1" customWidth="1"/>
    <col min="1295" max="1296" width="10.33203125" bestFit="1" customWidth="1"/>
    <col min="1297" max="1298" width="9.109375" bestFit="1" customWidth="1"/>
    <col min="1299" max="1299" width="11.77734375" customWidth="1"/>
    <col min="1300" max="1301" width="9.109375" bestFit="1" customWidth="1"/>
    <col min="1302" max="1302" width="11.44140625" customWidth="1"/>
    <col min="1303" max="1304" width="9.109375" bestFit="1" customWidth="1"/>
    <col min="1305" max="1305" width="9.21875" bestFit="1" customWidth="1"/>
    <col min="1306" max="1306" width="9.109375" bestFit="1" customWidth="1"/>
    <col min="1307" max="1307" width="9.21875" bestFit="1" customWidth="1"/>
    <col min="1308" max="1310" width="9.109375" bestFit="1" customWidth="1"/>
    <col min="1311" max="1311" width="9.21875" bestFit="1" customWidth="1"/>
    <col min="1312" max="1312" width="10.33203125" customWidth="1"/>
    <col min="1313" max="1315" width="9.109375" bestFit="1" customWidth="1"/>
    <col min="1316" max="1316" width="10.33203125" bestFit="1" customWidth="1"/>
    <col min="1537" max="1537" width="3.6640625" customWidth="1"/>
    <col min="1538" max="1538" width="11.33203125" customWidth="1"/>
    <col min="1539" max="1539" width="12.33203125" customWidth="1"/>
    <col min="1540" max="1540" width="9" bestFit="1" customWidth="1"/>
    <col min="1541" max="1541" width="11" bestFit="1" customWidth="1"/>
    <col min="1542" max="1544" width="9.109375" bestFit="1" customWidth="1"/>
    <col min="1545" max="1546" width="10.21875" bestFit="1" customWidth="1"/>
    <col min="1547" max="1547" width="9.109375" bestFit="1" customWidth="1"/>
    <col min="1548" max="1548" width="12.44140625" customWidth="1"/>
    <col min="1549" max="1549" width="9.109375" bestFit="1" customWidth="1"/>
    <col min="1550" max="1550" width="10.21875" bestFit="1" customWidth="1"/>
    <col min="1551" max="1552" width="10.33203125" bestFit="1" customWidth="1"/>
    <col min="1553" max="1554" width="9.109375" bestFit="1" customWidth="1"/>
    <col min="1555" max="1555" width="11.77734375" customWidth="1"/>
    <col min="1556" max="1557" width="9.109375" bestFit="1" customWidth="1"/>
    <col min="1558" max="1558" width="11.44140625" customWidth="1"/>
    <col min="1559" max="1560" width="9.109375" bestFit="1" customWidth="1"/>
    <col min="1561" max="1561" width="9.21875" bestFit="1" customWidth="1"/>
    <col min="1562" max="1562" width="9.109375" bestFit="1" customWidth="1"/>
    <col min="1563" max="1563" width="9.21875" bestFit="1" customWidth="1"/>
    <col min="1564" max="1566" width="9.109375" bestFit="1" customWidth="1"/>
    <col min="1567" max="1567" width="9.21875" bestFit="1" customWidth="1"/>
    <col min="1568" max="1568" width="10.33203125" customWidth="1"/>
    <col min="1569" max="1571" width="9.109375" bestFit="1" customWidth="1"/>
    <col min="1572" max="1572" width="10.33203125" bestFit="1" customWidth="1"/>
    <col min="1793" max="1793" width="3.6640625" customWidth="1"/>
    <col min="1794" max="1794" width="11.33203125" customWidth="1"/>
    <col min="1795" max="1795" width="12.33203125" customWidth="1"/>
    <col min="1796" max="1796" width="9" bestFit="1" customWidth="1"/>
    <col min="1797" max="1797" width="11" bestFit="1" customWidth="1"/>
    <col min="1798" max="1800" width="9.109375" bestFit="1" customWidth="1"/>
    <col min="1801" max="1802" width="10.21875" bestFit="1" customWidth="1"/>
    <col min="1803" max="1803" width="9.109375" bestFit="1" customWidth="1"/>
    <col min="1804" max="1804" width="12.44140625" customWidth="1"/>
    <col min="1805" max="1805" width="9.109375" bestFit="1" customWidth="1"/>
    <col min="1806" max="1806" width="10.21875" bestFit="1" customWidth="1"/>
    <col min="1807" max="1808" width="10.33203125" bestFit="1" customWidth="1"/>
    <col min="1809" max="1810" width="9.109375" bestFit="1" customWidth="1"/>
    <col min="1811" max="1811" width="11.77734375" customWidth="1"/>
    <col min="1812" max="1813" width="9.109375" bestFit="1" customWidth="1"/>
    <col min="1814" max="1814" width="11.44140625" customWidth="1"/>
    <col min="1815" max="1816" width="9.109375" bestFit="1" customWidth="1"/>
    <col min="1817" max="1817" width="9.21875" bestFit="1" customWidth="1"/>
    <col min="1818" max="1818" width="9.109375" bestFit="1" customWidth="1"/>
    <col min="1819" max="1819" width="9.21875" bestFit="1" customWidth="1"/>
    <col min="1820" max="1822" width="9.109375" bestFit="1" customWidth="1"/>
    <col min="1823" max="1823" width="9.21875" bestFit="1" customWidth="1"/>
    <col min="1824" max="1824" width="10.33203125" customWidth="1"/>
    <col min="1825" max="1827" width="9.109375" bestFit="1" customWidth="1"/>
    <col min="1828" max="1828" width="10.33203125" bestFit="1" customWidth="1"/>
    <col min="2049" max="2049" width="3.6640625" customWidth="1"/>
    <col min="2050" max="2050" width="11.33203125" customWidth="1"/>
    <col min="2051" max="2051" width="12.33203125" customWidth="1"/>
    <col min="2052" max="2052" width="9" bestFit="1" customWidth="1"/>
    <col min="2053" max="2053" width="11" bestFit="1" customWidth="1"/>
    <col min="2054" max="2056" width="9.109375" bestFit="1" customWidth="1"/>
    <col min="2057" max="2058" width="10.21875" bestFit="1" customWidth="1"/>
    <col min="2059" max="2059" width="9.109375" bestFit="1" customWidth="1"/>
    <col min="2060" max="2060" width="12.44140625" customWidth="1"/>
    <col min="2061" max="2061" width="9.109375" bestFit="1" customWidth="1"/>
    <col min="2062" max="2062" width="10.21875" bestFit="1" customWidth="1"/>
    <col min="2063" max="2064" width="10.33203125" bestFit="1" customWidth="1"/>
    <col min="2065" max="2066" width="9.109375" bestFit="1" customWidth="1"/>
    <col min="2067" max="2067" width="11.77734375" customWidth="1"/>
    <col min="2068" max="2069" width="9.109375" bestFit="1" customWidth="1"/>
    <col min="2070" max="2070" width="11.44140625" customWidth="1"/>
    <col min="2071" max="2072" width="9.109375" bestFit="1" customWidth="1"/>
    <col min="2073" max="2073" width="9.21875" bestFit="1" customWidth="1"/>
    <col min="2074" max="2074" width="9.109375" bestFit="1" customWidth="1"/>
    <col min="2075" max="2075" width="9.21875" bestFit="1" customWidth="1"/>
    <col min="2076" max="2078" width="9.109375" bestFit="1" customWidth="1"/>
    <col min="2079" max="2079" width="9.21875" bestFit="1" customWidth="1"/>
    <col min="2080" max="2080" width="10.33203125" customWidth="1"/>
    <col min="2081" max="2083" width="9.109375" bestFit="1" customWidth="1"/>
    <col min="2084" max="2084" width="10.33203125" bestFit="1" customWidth="1"/>
    <col min="2305" max="2305" width="3.6640625" customWidth="1"/>
    <col min="2306" max="2306" width="11.33203125" customWidth="1"/>
    <col min="2307" max="2307" width="12.33203125" customWidth="1"/>
    <col min="2308" max="2308" width="9" bestFit="1" customWidth="1"/>
    <col min="2309" max="2309" width="11" bestFit="1" customWidth="1"/>
    <col min="2310" max="2312" width="9.109375" bestFit="1" customWidth="1"/>
    <col min="2313" max="2314" width="10.21875" bestFit="1" customWidth="1"/>
    <col min="2315" max="2315" width="9.109375" bestFit="1" customWidth="1"/>
    <col min="2316" max="2316" width="12.44140625" customWidth="1"/>
    <col min="2317" max="2317" width="9.109375" bestFit="1" customWidth="1"/>
    <col min="2318" max="2318" width="10.21875" bestFit="1" customWidth="1"/>
    <col min="2319" max="2320" width="10.33203125" bestFit="1" customWidth="1"/>
    <col min="2321" max="2322" width="9.109375" bestFit="1" customWidth="1"/>
    <col min="2323" max="2323" width="11.77734375" customWidth="1"/>
    <col min="2324" max="2325" width="9.109375" bestFit="1" customWidth="1"/>
    <col min="2326" max="2326" width="11.44140625" customWidth="1"/>
    <col min="2327" max="2328" width="9.109375" bestFit="1" customWidth="1"/>
    <col min="2329" max="2329" width="9.21875" bestFit="1" customWidth="1"/>
    <col min="2330" max="2330" width="9.109375" bestFit="1" customWidth="1"/>
    <col min="2331" max="2331" width="9.21875" bestFit="1" customWidth="1"/>
    <col min="2332" max="2334" width="9.109375" bestFit="1" customWidth="1"/>
    <col min="2335" max="2335" width="9.21875" bestFit="1" customWidth="1"/>
    <col min="2336" max="2336" width="10.33203125" customWidth="1"/>
    <col min="2337" max="2339" width="9.109375" bestFit="1" customWidth="1"/>
    <col min="2340" max="2340" width="10.33203125" bestFit="1" customWidth="1"/>
    <col min="2561" max="2561" width="3.6640625" customWidth="1"/>
    <col min="2562" max="2562" width="11.33203125" customWidth="1"/>
    <col min="2563" max="2563" width="12.33203125" customWidth="1"/>
    <col min="2564" max="2564" width="9" bestFit="1" customWidth="1"/>
    <col min="2565" max="2565" width="11" bestFit="1" customWidth="1"/>
    <col min="2566" max="2568" width="9.109375" bestFit="1" customWidth="1"/>
    <col min="2569" max="2570" width="10.21875" bestFit="1" customWidth="1"/>
    <col min="2571" max="2571" width="9.109375" bestFit="1" customWidth="1"/>
    <col min="2572" max="2572" width="12.44140625" customWidth="1"/>
    <col min="2573" max="2573" width="9.109375" bestFit="1" customWidth="1"/>
    <col min="2574" max="2574" width="10.21875" bestFit="1" customWidth="1"/>
    <col min="2575" max="2576" width="10.33203125" bestFit="1" customWidth="1"/>
    <col min="2577" max="2578" width="9.109375" bestFit="1" customWidth="1"/>
    <col min="2579" max="2579" width="11.77734375" customWidth="1"/>
    <col min="2580" max="2581" width="9.109375" bestFit="1" customWidth="1"/>
    <col min="2582" max="2582" width="11.44140625" customWidth="1"/>
    <col min="2583" max="2584" width="9.109375" bestFit="1" customWidth="1"/>
    <col min="2585" max="2585" width="9.21875" bestFit="1" customWidth="1"/>
    <col min="2586" max="2586" width="9.109375" bestFit="1" customWidth="1"/>
    <col min="2587" max="2587" width="9.21875" bestFit="1" customWidth="1"/>
    <col min="2588" max="2590" width="9.109375" bestFit="1" customWidth="1"/>
    <col min="2591" max="2591" width="9.21875" bestFit="1" customWidth="1"/>
    <col min="2592" max="2592" width="10.33203125" customWidth="1"/>
    <col min="2593" max="2595" width="9.109375" bestFit="1" customWidth="1"/>
    <col min="2596" max="2596" width="10.33203125" bestFit="1" customWidth="1"/>
    <col min="2817" max="2817" width="3.6640625" customWidth="1"/>
    <col min="2818" max="2818" width="11.33203125" customWidth="1"/>
    <col min="2819" max="2819" width="12.33203125" customWidth="1"/>
    <col min="2820" max="2820" width="9" bestFit="1" customWidth="1"/>
    <col min="2821" max="2821" width="11" bestFit="1" customWidth="1"/>
    <col min="2822" max="2824" width="9.109375" bestFit="1" customWidth="1"/>
    <col min="2825" max="2826" width="10.21875" bestFit="1" customWidth="1"/>
    <col min="2827" max="2827" width="9.109375" bestFit="1" customWidth="1"/>
    <col min="2828" max="2828" width="12.44140625" customWidth="1"/>
    <col min="2829" max="2829" width="9.109375" bestFit="1" customWidth="1"/>
    <col min="2830" max="2830" width="10.21875" bestFit="1" customWidth="1"/>
    <col min="2831" max="2832" width="10.33203125" bestFit="1" customWidth="1"/>
    <col min="2833" max="2834" width="9.109375" bestFit="1" customWidth="1"/>
    <col min="2835" max="2835" width="11.77734375" customWidth="1"/>
    <col min="2836" max="2837" width="9.109375" bestFit="1" customWidth="1"/>
    <col min="2838" max="2838" width="11.44140625" customWidth="1"/>
    <col min="2839" max="2840" width="9.109375" bestFit="1" customWidth="1"/>
    <col min="2841" max="2841" width="9.21875" bestFit="1" customWidth="1"/>
    <col min="2842" max="2842" width="9.109375" bestFit="1" customWidth="1"/>
    <col min="2843" max="2843" width="9.21875" bestFit="1" customWidth="1"/>
    <col min="2844" max="2846" width="9.109375" bestFit="1" customWidth="1"/>
    <col min="2847" max="2847" width="9.21875" bestFit="1" customWidth="1"/>
    <col min="2848" max="2848" width="10.33203125" customWidth="1"/>
    <col min="2849" max="2851" width="9.109375" bestFit="1" customWidth="1"/>
    <col min="2852" max="2852" width="10.33203125" bestFit="1" customWidth="1"/>
    <col min="3073" max="3073" width="3.6640625" customWidth="1"/>
    <col min="3074" max="3074" width="11.33203125" customWidth="1"/>
    <col min="3075" max="3075" width="12.33203125" customWidth="1"/>
    <col min="3076" max="3076" width="9" bestFit="1" customWidth="1"/>
    <col min="3077" max="3077" width="11" bestFit="1" customWidth="1"/>
    <col min="3078" max="3080" width="9.109375" bestFit="1" customWidth="1"/>
    <col min="3081" max="3082" width="10.21875" bestFit="1" customWidth="1"/>
    <col min="3083" max="3083" width="9.109375" bestFit="1" customWidth="1"/>
    <col min="3084" max="3084" width="12.44140625" customWidth="1"/>
    <col min="3085" max="3085" width="9.109375" bestFit="1" customWidth="1"/>
    <col min="3086" max="3086" width="10.21875" bestFit="1" customWidth="1"/>
    <col min="3087" max="3088" width="10.33203125" bestFit="1" customWidth="1"/>
    <col min="3089" max="3090" width="9.109375" bestFit="1" customWidth="1"/>
    <col min="3091" max="3091" width="11.77734375" customWidth="1"/>
    <col min="3092" max="3093" width="9.109375" bestFit="1" customWidth="1"/>
    <col min="3094" max="3094" width="11.44140625" customWidth="1"/>
    <col min="3095" max="3096" width="9.109375" bestFit="1" customWidth="1"/>
    <col min="3097" max="3097" width="9.21875" bestFit="1" customWidth="1"/>
    <col min="3098" max="3098" width="9.109375" bestFit="1" customWidth="1"/>
    <col min="3099" max="3099" width="9.21875" bestFit="1" customWidth="1"/>
    <col min="3100" max="3102" width="9.109375" bestFit="1" customWidth="1"/>
    <col min="3103" max="3103" width="9.21875" bestFit="1" customWidth="1"/>
    <col min="3104" max="3104" width="10.33203125" customWidth="1"/>
    <col min="3105" max="3107" width="9.109375" bestFit="1" customWidth="1"/>
    <col min="3108" max="3108" width="10.33203125" bestFit="1" customWidth="1"/>
    <col min="3329" max="3329" width="3.6640625" customWidth="1"/>
    <col min="3330" max="3330" width="11.33203125" customWidth="1"/>
    <col min="3331" max="3331" width="12.33203125" customWidth="1"/>
    <col min="3332" max="3332" width="9" bestFit="1" customWidth="1"/>
    <col min="3333" max="3333" width="11" bestFit="1" customWidth="1"/>
    <col min="3334" max="3336" width="9.109375" bestFit="1" customWidth="1"/>
    <col min="3337" max="3338" width="10.21875" bestFit="1" customWidth="1"/>
    <col min="3339" max="3339" width="9.109375" bestFit="1" customWidth="1"/>
    <col min="3340" max="3340" width="12.44140625" customWidth="1"/>
    <col min="3341" max="3341" width="9.109375" bestFit="1" customWidth="1"/>
    <col min="3342" max="3342" width="10.21875" bestFit="1" customWidth="1"/>
    <col min="3343" max="3344" width="10.33203125" bestFit="1" customWidth="1"/>
    <col min="3345" max="3346" width="9.109375" bestFit="1" customWidth="1"/>
    <col min="3347" max="3347" width="11.77734375" customWidth="1"/>
    <col min="3348" max="3349" width="9.109375" bestFit="1" customWidth="1"/>
    <col min="3350" max="3350" width="11.44140625" customWidth="1"/>
    <col min="3351" max="3352" width="9.109375" bestFit="1" customWidth="1"/>
    <col min="3353" max="3353" width="9.21875" bestFit="1" customWidth="1"/>
    <col min="3354" max="3354" width="9.109375" bestFit="1" customWidth="1"/>
    <col min="3355" max="3355" width="9.21875" bestFit="1" customWidth="1"/>
    <col min="3356" max="3358" width="9.109375" bestFit="1" customWidth="1"/>
    <col min="3359" max="3359" width="9.21875" bestFit="1" customWidth="1"/>
    <col min="3360" max="3360" width="10.33203125" customWidth="1"/>
    <col min="3361" max="3363" width="9.109375" bestFit="1" customWidth="1"/>
    <col min="3364" max="3364" width="10.33203125" bestFit="1" customWidth="1"/>
    <col min="3585" max="3585" width="3.6640625" customWidth="1"/>
    <col min="3586" max="3586" width="11.33203125" customWidth="1"/>
    <col min="3587" max="3587" width="12.33203125" customWidth="1"/>
    <col min="3588" max="3588" width="9" bestFit="1" customWidth="1"/>
    <col min="3589" max="3589" width="11" bestFit="1" customWidth="1"/>
    <col min="3590" max="3592" width="9.109375" bestFit="1" customWidth="1"/>
    <col min="3593" max="3594" width="10.21875" bestFit="1" customWidth="1"/>
    <col min="3595" max="3595" width="9.109375" bestFit="1" customWidth="1"/>
    <col min="3596" max="3596" width="12.44140625" customWidth="1"/>
    <col min="3597" max="3597" width="9.109375" bestFit="1" customWidth="1"/>
    <col min="3598" max="3598" width="10.21875" bestFit="1" customWidth="1"/>
    <col min="3599" max="3600" width="10.33203125" bestFit="1" customWidth="1"/>
    <col min="3601" max="3602" width="9.109375" bestFit="1" customWidth="1"/>
    <col min="3603" max="3603" width="11.77734375" customWidth="1"/>
    <col min="3604" max="3605" width="9.109375" bestFit="1" customWidth="1"/>
    <col min="3606" max="3606" width="11.44140625" customWidth="1"/>
    <col min="3607" max="3608" width="9.109375" bestFit="1" customWidth="1"/>
    <col min="3609" max="3609" width="9.21875" bestFit="1" customWidth="1"/>
    <col min="3610" max="3610" width="9.109375" bestFit="1" customWidth="1"/>
    <col min="3611" max="3611" width="9.21875" bestFit="1" customWidth="1"/>
    <col min="3612" max="3614" width="9.109375" bestFit="1" customWidth="1"/>
    <col min="3615" max="3615" width="9.21875" bestFit="1" customWidth="1"/>
    <col min="3616" max="3616" width="10.33203125" customWidth="1"/>
    <col min="3617" max="3619" width="9.109375" bestFit="1" customWidth="1"/>
    <col min="3620" max="3620" width="10.33203125" bestFit="1" customWidth="1"/>
    <col min="3841" max="3841" width="3.6640625" customWidth="1"/>
    <col min="3842" max="3842" width="11.33203125" customWidth="1"/>
    <col min="3843" max="3843" width="12.33203125" customWidth="1"/>
    <col min="3844" max="3844" width="9" bestFit="1" customWidth="1"/>
    <col min="3845" max="3845" width="11" bestFit="1" customWidth="1"/>
    <col min="3846" max="3848" width="9.109375" bestFit="1" customWidth="1"/>
    <col min="3849" max="3850" width="10.21875" bestFit="1" customWidth="1"/>
    <col min="3851" max="3851" width="9.109375" bestFit="1" customWidth="1"/>
    <col min="3852" max="3852" width="12.44140625" customWidth="1"/>
    <col min="3853" max="3853" width="9.109375" bestFit="1" customWidth="1"/>
    <col min="3854" max="3854" width="10.21875" bestFit="1" customWidth="1"/>
    <col min="3855" max="3856" width="10.33203125" bestFit="1" customWidth="1"/>
    <col min="3857" max="3858" width="9.109375" bestFit="1" customWidth="1"/>
    <col min="3859" max="3859" width="11.77734375" customWidth="1"/>
    <col min="3860" max="3861" width="9.109375" bestFit="1" customWidth="1"/>
    <col min="3862" max="3862" width="11.44140625" customWidth="1"/>
    <col min="3863" max="3864" width="9.109375" bestFit="1" customWidth="1"/>
    <col min="3865" max="3865" width="9.21875" bestFit="1" customWidth="1"/>
    <col min="3866" max="3866" width="9.109375" bestFit="1" customWidth="1"/>
    <col min="3867" max="3867" width="9.21875" bestFit="1" customWidth="1"/>
    <col min="3868" max="3870" width="9.109375" bestFit="1" customWidth="1"/>
    <col min="3871" max="3871" width="9.21875" bestFit="1" customWidth="1"/>
    <col min="3872" max="3872" width="10.33203125" customWidth="1"/>
    <col min="3873" max="3875" width="9.109375" bestFit="1" customWidth="1"/>
    <col min="3876" max="3876" width="10.33203125" bestFit="1" customWidth="1"/>
    <col min="4097" max="4097" width="3.6640625" customWidth="1"/>
    <col min="4098" max="4098" width="11.33203125" customWidth="1"/>
    <col min="4099" max="4099" width="12.33203125" customWidth="1"/>
    <col min="4100" max="4100" width="9" bestFit="1" customWidth="1"/>
    <col min="4101" max="4101" width="11" bestFit="1" customWidth="1"/>
    <col min="4102" max="4104" width="9.109375" bestFit="1" customWidth="1"/>
    <col min="4105" max="4106" width="10.21875" bestFit="1" customWidth="1"/>
    <col min="4107" max="4107" width="9.109375" bestFit="1" customWidth="1"/>
    <col min="4108" max="4108" width="12.44140625" customWidth="1"/>
    <col min="4109" max="4109" width="9.109375" bestFit="1" customWidth="1"/>
    <col min="4110" max="4110" width="10.21875" bestFit="1" customWidth="1"/>
    <col min="4111" max="4112" width="10.33203125" bestFit="1" customWidth="1"/>
    <col min="4113" max="4114" width="9.109375" bestFit="1" customWidth="1"/>
    <col min="4115" max="4115" width="11.77734375" customWidth="1"/>
    <col min="4116" max="4117" width="9.109375" bestFit="1" customWidth="1"/>
    <col min="4118" max="4118" width="11.44140625" customWidth="1"/>
    <col min="4119" max="4120" width="9.109375" bestFit="1" customWidth="1"/>
    <col min="4121" max="4121" width="9.21875" bestFit="1" customWidth="1"/>
    <col min="4122" max="4122" width="9.109375" bestFit="1" customWidth="1"/>
    <col min="4123" max="4123" width="9.21875" bestFit="1" customWidth="1"/>
    <col min="4124" max="4126" width="9.109375" bestFit="1" customWidth="1"/>
    <col min="4127" max="4127" width="9.21875" bestFit="1" customWidth="1"/>
    <col min="4128" max="4128" width="10.33203125" customWidth="1"/>
    <col min="4129" max="4131" width="9.109375" bestFit="1" customWidth="1"/>
    <col min="4132" max="4132" width="10.33203125" bestFit="1" customWidth="1"/>
    <col min="4353" max="4353" width="3.6640625" customWidth="1"/>
    <col min="4354" max="4354" width="11.33203125" customWidth="1"/>
    <col min="4355" max="4355" width="12.33203125" customWidth="1"/>
    <col min="4356" max="4356" width="9" bestFit="1" customWidth="1"/>
    <col min="4357" max="4357" width="11" bestFit="1" customWidth="1"/>
    <col min="4358" max="4360" width="9.109375" bestFit="1" customWidth="1"/>
    <col min="4361" max="4362" width="10.21875" bestFit="1" customWidth="1"/>
    <col min="4363" max="4363" width="9.109375" bestFit="1" customWidth="1"/>
    <col min="4364" max="4364" width="12.44140625" customWidth="1"/>
    <col min="4365" max="4365" width="9.109375" bestFit="1" customWidth="1"/>
    <col min="4366" max="4366" width="10.21875" bestFit="1" customWidth="1"/>
    <col min="4367" max="4368" width="10.33203125" bestFit="1" customWidth="1"/>
    <col min="4369" max="4370" width="9.109375" bestFit="1" customWidth="1"/>
    <col min="4371" max="4371" width="11.77734375" customWidth="1"/>
    <col min="4372" max="4373" width="9.109375" bestFit="1" customWidth="1"/>
    <col min="4374" max="4374" width="11.44140625" customWidth="1"/>
    <col min="4375" max="4376" width="9.109375" bestFit="1" customWidth="1"/>
    <col min="4377" max="4377" width="9.21875" bestFit="1" customWidth="1"/>
    <col min="4378" max="4378" width="9.109375" bestFit="1" customWidth="1"/>
    <col min="4379" max="4379" width="9.21875" bestFit="1" customWidth="1"/>
    <col min="4380" max="4382" width="9.109375" bestFit="1" customWidth="1"/>
    <col min="4383" max="4383" width="9.21875" bestFit="1" customWidth="1"/>
    <col min="4384" max="4384" width="10.33203125" customWidth="1"/>
    <col min="4385" max="4387" width="9.109375" bestFit="1" customWidth="1"/>
    <col min="4388" max="4388" width="10.33203125" bestFit="1" customWidth="1"/>
    <col min="4609" max="4609" width="3.6640625" customWidth="1"/>
    <col min="4610" max="4610" width="11.33203125" customWidth="1"/>
    <col min="4611" max="4611" width="12.33203125" customWidth="1"/>
    <col min="4612" max="4612" width="9" bestFit="1" customWidth="1"/>
    <col min="4613" max="4613" width="11" bestFit="1" customWidth="1"/>
    <col min="4614" max="4616" width="9.109375" bestFit="1" customWidth="1"/>
    <col min="4617" max="4618" width="10.21875" bestFit="1" customWidth="1"/>
    <col min="4619" max="4619" width="9.109375" bestFit="1" customWidth="1"/>
    <col min="4620" max="4620" width="12.44140625" customWidth="1"/>
    <col min="4621" max="4621" width="9.109375" bestFit="1" customWidth="1"/>
    <col min="4622" max="4622" width="10.21875" bestFit="1" customWidth="1"/>
    <col min="4623" max="4624" width="10.33203125" bestFit="1" customWidth="1"/>
    <col min="4625" max="4626" width="9.109375" bestFit="1" customWidth="1"/>
    <col min="4627" max="4627" width="11.77734375" customWidth="1"/>
    <col min="4628" max="4629" width="9.109375" bestFit="1" customWidth="1"/>
    <col min="4630" max="4630" width="11.44140625" customWidth="1"/>
    <col min="4631" max="4632" width="9.109375" bestFit="1" customWidth="1"/>
    <col min="4633" max="4633" width="9.21875" bestFit="1" customWidth="1"/>
    <col min="4634" max="4634" width="9.109375" bestFit="1" customWidth="1"/>
    <col min="4635" max="4635" width="9.21875" bestFit="1" customWidth="1"/>
    <col min="4636" max="4638" width="9.109375" bestFit="1" customWidth="1"/>
    <col min="4639" max="4639" width="9.21875" bestFit="1" customWidth="1"/>
    <col min="4640" max="4640" width="10.33203125" customWidth="1"/>
    <col min="4641" max="4643" width="9.109375" bestFit="1" customWidth="1"/>
    <col min="4644" max="4644" width="10.33203125" bestFit="1" customWidth="1"/>
    <col min="4865" max="4865" width="3.6640625" customWidth="1"/>
    <col min="4866" max="4866" width="11.33203125" customWidth="1"/>
    <col min="4867" max="4867" width="12.33203125" customWidth="1"/>
    <col min="4868" max="4868" width="9" bestFit="1" customWidth="1"/>
    <col min="4869" max="4869" width="11" bestFit="1" customWidth="1"/>
    <col min="4870" max="4872" width="9.109375" bestFit="1" customWidth="1"/>
    <col min="4873" max="4874" width="10.21875" bestFit="1" customWidth="1"/>
    <col min="4875" max="4875" width="9.109375" bestFit="1" customWidth="1"/>
    <col min="4876" max="4876" width="12.44140625" customWidth="1"/>
    <col min="4877" max="4877" width="9.109375" bestFit="1" customWidth="1"/>
    <col min="4878" max="4878" width="10.21875" bestFit="1" customWidth="1"/>
    <col min="4879" max="4880" width="10.33203125" bestFit="1" customWidth="1"/>
    <col min="4881" max="4882" width="9.109375" bestFit="1" customWidth="1"/>
    <col min="4883" max="4883" width="11.77734375" customWidth="1"/>
    <col min="4884" max="4885" width="9.109375" bestFit="1" customWidth="1"/>
    <col min="4886" max="4886" width="11.44140625" customWidth="1"/>
    <col min="4887" max="4888" width="9.109375" bestFit="1" customWidth="1"/>
    <col min="4889" max="4889" width="9.21875" bestFit="1" customWidth="1"/>
    <col min="4890" max="4890" width="9.109375" bestFit="1" customWidth="1"/>
    <col min="4891" max="4891" width="9.21875" bestFit="1" customWidth="1"/>
    <col min="4892" max="4894" width="9.109375" bestFit="1" customWidth="1"/>
    <col min="4895" max="4895" width="9.21875" bestFit="1" customWidth="1"/>
    <col min="4896" max="4896" width="10.33203125" customWidth="1"/>
    <col min="4897" max="4899" width="9.109375" bestFit="1" customWidth="1"/>
    <col min="4900" max="4900" width="10.33203125" bestFit="1" customWidth="1"/>
    <col min="5121" max="5121" width="3.6640625" customWidth="1"/>
    <col min="5122" max="5122" width="11.33203125" customWidth="1"/>
    <col min="5123" max="5123" width="12.33203125" customWidth="1"/>
    <col min="5124" max="5124" width="9" bestFit="1" customWidth="1"/>
    <col min="5125" max="5125" width="11" bestFit="1" customWidth="1"/>
    <col min="5126" max="5128" width="9.109375" bestFit="1" customWidth="1"/>
    <col min="5129" max="5130" width="10.21875" bestFit="1" customWidth="1"/>
    <col min="5131" max="5131" width="9.109375" bestFit="1" customWidth="1"/>
    <col min="5132" max="5132" width="12.44140625" customWidth="1"/>
    <col min="5133" max="5133" width="9.109375" bestFit="1" customWidth="1"/>
    <col min="5134" max="5134" width="10.21875" bestFit="1" customWidth="1"/>
    <col min="5135" max="5136" width="10.33203125" bestFit="1" customWidth="1"/>
    <col min="5137" max="5138" width="9.109375" bestFit="1" customWidth="1"/>
    <col min="5139" max="5139" width="11.77734375" customWidth="1"/>
    <col min="5140" max="5141" width="9.109375" bestFit="1" customWidth="1"/>
    <col min="5142" max="5142" width="11.44140625" customWidth="1"/>
    <col min="5143" max="5144" width="9.109375" bestFit="1" customWidth="1"/>
    <col min="5145" max="5145" width="9.21875" bestFit="1" customWidth="1"/>
    <col min="5146" max="5146" width="9.109375" bestFit="1" customWidth="1"/>
    <col min="5147" max="5147" width="9.21875" bestFit="1" customWidth="1"/>
    <col min="5148" max="5150" width="9.109375" bestFit="1" customWidth="1"/>
    <col min="5151" max="5151" width="9.21875" bestFit="1" customWidth="1"/>
    <col min="5152" max="5152" width="10.33203125" customWidth="1"/>
    <col min="5153" max="5155" width="9.109375" bestFit="1" customWidth="1"/>
    <col min="5156" max="5156" width="10.33203125" bestFit="1" customWidth="1"/>
    <col min="5377" max="5377" width="3.6640625" customWidth="1"/>
    <col min="5378" max="5378" width="11.33203125" customWidth="1"/>
    <col min="5379" max="5379" width="12.33203125" customWidth="1"/>
    <col min="5380" max="5380" width="9" bestFit="1" customWidth="1"/>
    <col min="5381" max="5381" width="11" bestFit="1" customWidth="1"/>
    <col min="5382" max="5384" width="9.109375" bestFit="1" customWidth="1"/>
    <col min="5385" max="5386" width="10.21875" bestFit="1" customWidth="1"/>
    <col min="5387" max="5387" width="9.109375" bestFit="1" customWidth="1"/>
    <col min="5388" max="5388" width="12.44140625" customWidth="1"/>
    <col min="5389" max="5389" width="9.109375" bestFit="1" customWidth="1"/>
    <col min="5390" max="5390" width="10.21875" bestFit="1" customWidth="1"/>
    <col min="5391" max="5392" width="10.33203125" bestFit="1" customWidth="1"/>
    <col min="5393" max="5394" width="9.109375" bestFit="1" customWidth="1"/>
    <col min="5395" max="5395" width="11.77734375" customWidth="1"/>
    <col min="5396" max="5397" width="9.109375" bestFit="1" customWidth="1"/>
    <col min="5398" max="5398" width="11.44140625" customWidth="1"/>
    <col min="5399" max="5400" width="9.109375" bestFit="1" customWidth="1"/>
    <col min="5401" max="5401" width="9.21875" bestFit="1" customWidth="1"/>
    <col min="5402" max="5402" width="9.109375" bestFit="1" customWidth="1"/>
    <col min="5403" max="5403" width="9.21875" bestFit="1" customWidth="1"/>
    <col min="5404" max="5406" width="9.109375" bestFit="1" customWidth="1"/>
    <col min="5407" max="5407" width="9.21875" bestFit="1" customWidth="1"/>
    <col min="5408" max="5408" width="10.33203125" customWidth="1"/>
    <col min="5409" max="5411" width="9.109375" bestFit="1" customWidth="1"/>
    <col min="5412" max="5412" width="10.33203125" bestFit="1" customWidth="1"/>
    <col min="5633" max="5633" width="3.6640625" customWidth="1"/>
    <col min="5634" max="5634" width="11.33203125" customWidth="1"/>
    <col min="5635" max="5635" width="12.33203125" customWidth="1"/>
    <col min="5636" max="5636" width="9" bestFit="1" customWidth="1"/>
    <col min="5637" max="5637" width="11" bestFit="1" customWidth="1"/>
    <col min="5638" max="5640" width="9.109375" bestFit="1" customWidth="1"/>
    <col min="5641" max="5642" width="10.21875" bestFit="1" customWidth="1"/>
    <col min="5643" max="5643" width="9.109375" bestFit="1" customWidth="1"/>
    <col min="5644" max="5644" width="12.44140625" customWidth="1"/>
    <col min="5645" max="5645" width="9.109375" bestFit="1" customWidth="1"/>
    <col min="5646" max="5646" width="10.21875" bestFit="1" customWidth="1"/>
    <col min="5647" max="5648" width="10.33203125" bestFit="1" customWidth="1"/>
    <col min="5649" max="5650" width="9.109375" bestFit="1" customWidth="1"/>
    <col min="5651" max="5651" width="11.77734375" customWidth="1"/>
    <col min="5652" max="5653" width="9.109375" bestFit="1" customWidth="1"/>
    <col min="5654" max="5654" width="11.44140625" customWidth="1"/>
    <col min="5655" max="5656" width="9.109375" bestFit="1" customWidth="1"/>
    <col min="5657" max="5657" width="9.21875" bestFit="1" customWidth="1"/>
    <col min="5658" max="5658" width="9.109375" bestFit="1" customWidth="1"/>
    <col min="5659" max="5659" width="9.21875" bestFit="1" customWidth="1"/>
    <col min="5660" max="5662" width="9.109375" bestFit="1" customWidth="1"/>
    <col min="5663" max="5663" width="9.21875" bestFit="1" customWidth="1"/>
    <col min="5664" max="5664" width="10.33203125" customWidth="1"/>
    <col min="5665" max="5667" width="9.109375" bestFit="1" customWidth="1"/>
    <col min="5668" max="5668" width="10.33203125" bestFit="1" customWidth="1"/>
    <col min="5889" max="5889" width="3.6640625" customWidth="1"/>
    <col min="5890" max="5890" width="11.33203125" customWidth="1"/>
    <col min="5891" max="5891" width="12.33203125" customWidth="1"/>
    <col min="5892" max="5892" width="9" bestFit="1" customWidth="1"/>
    <col min="5893" max="5893" width="11" bestFit="1" customWidth="1"/>
    <col min="5894" max="5896" width="9.109375" bestFit="1" customWidth="1"/>
    <col min="5897" max="5898" width="10.21875" bestFit="1" customWidth="1"/>
    <col min="5899" max="5899" width="9.109375" bestFit="1" customWidth="1"/>
    <col min="5900" max="5900" width="12.44140625" customWidth="1"/>
    <col min="5901" max="5901" width="9.109375" bestFit="1" customWidth="1"/>
    <col min="5902" max="5902" width="10.21875" bestFit="1" customWidth="1"/>
    <col min="5903" max="5904" width="10.33203125" bestFit="1" customWidth="1"/>
    <col min="5905" max="5906" width="9.109375" bestFit="1" customWidth="1"/>
    <col min="5907" max="5907" width="11.77734375" customWidth="1"/>
    <col min="5908" max="5909" width="9.109375" bestFit="1" customWidth="1"/>
    <col min="5910" max="5910" width="11.44140625" customWidth="1"/>
    <col min="5911" max="5912" width="9.109375" bestFit="1" customWidth="1"/>
    <col min="5913" max="5913" width="9.21875" bestFit="1" customWidth="1"/>
    <col min="5914" max="5914" width="9.109375" bestFit="1" customWidth="1"/>
    <col min="5915" max="5915" width="9.21875" bestFit="1" customWidth="1"/>
    <col min="5916" max="5918" width="9.109375" bestFit="1" customWidth="1"/>
    <col min="5919" max="5919" width="9.21875" bestFit="1" customWidth="1"/>
    <col min="5920" max="5920" width="10.33203125" customWidth="1"/>
    <col min="5921" max="5923" width="9.109375" bestFit="1" customWidth="1"/>
    <col min="5924" max="5924" width="10.33203125" bestFit="1" customWidth="1"/>
    <col min="6145" max="6145" width="3.6640625" customWidth="1"/>
    <col min="6146" max="6146" width="11.33203125" customWidth="1"/>
    <col min="6147" max="6147" width="12.33203125" customWidth="1"/>
    <col min="6148" max="6148" width="9" bestFit="1" customWidth="1"/>
    <col min="6149" max="6149" width="11" bestFit="1" customWidth="1"/>
    <col min="6150" max="6152" width="9.109375" bestFit="1" customWidth="1"/>
    <col min="6153" max="6154" width="10.21875" bestFit="1" customWidth="1"/>
    <col min="6155" max="6155" width="9.109375" bestFit="1" customWidth="1"/>
    <col min="6156" max="6156" width="12.44140625" customWidth="1"/>
    <col min="6157" max="6157" width="9.109375" bestFit="1" customWidth="1"/>
    <col min="6158" max="6158" width="10.21875" bestFit="1" customWidth="1"/>
    <col min="6159" max="6160" width="10.33203125" bestFit="1" customWidth="1"/>
    <col min="6161" max="6162" width="9.109375" bestFit="1" customWidth="1"/>
    <col min="6163" max="6163" width="11.77734375" customWidth="1"/>
    <col min="6164" max="6165" width="9.109375" bestFit="1" customWidth="1"/>
    <col min="6166" max="6166" width="11.44140625" customWidth="1"/>
    <col min="6167" max="6168" width="9.109375" bestFit="1" customWidth="1"/>
    <col min="6169" max="6169" width="9.21875" bestFit="1" customWidth="1"/>
    <col min="6170" max="6170" width="9.109375" bestFit="1" customWidth="1"/>
    <col min="6171" max="6171" width="9.21875" bestFit="1" customWidth="1"/>
    <col min="6172" max="6174" width="9.109375" bestFit="1" customWidth="1"/>
    <col min="6175" max="6175" width="9.21875" bestFit="1" customWidth="1"/>
    <col min="6176" max="6176" width="10.33203125" customWidth="1"/>
    <col min="6177" max="6179" width="9.109375" bestFit="1" customWidth="1"/>
    <col min="6180" max="6180" width="10.33203125" bestFit="1" customWidth="1"/>
    <col min="6401" max="6401" width="3.6640625" customWidth="1"/>
    <col min="6402" max="6402" width="11.33203125" customWidth="1"/>
    <col min="6403" max="6403" width="12.33203125" customWidth="1"/>
    <col min="6404" max="6404" width="9" bestFit="1" customWidth="1"/>
    <col min="6405" max="6405" width="11" bestFit="1" customWidth="1"/>
    <col min="6406" max="6408" width="9.109375" bestFit="1" customWidth="1"/>
    <col min="6409" max="6410" width="10.21875" bestFit="1" customWidth="1"/>
    <col min="6411" max="6411" width="9.109375" bestFit="1" customWidth="1"/>
    <col min="6412" max="6412" width="12.44140625" customWidth="1"/>
    <col min="6413" max="6413" width="9.109375" bestFit="1" customWidth="1"/>
    <col min="6414" max="6414" width="10.21875" bestFit="1" customWidth="1"/>
    <col min="6415" max="6416" width="10.33203125" bestFit="1" customWidth="1"/>
    <col min="6417" max="6418" width="9.109375" bestFit="1" customWidth="1"/>
    <col min="6419" max="6419" width="11.77734375" customWidth="1"/>
    <col min="6420" max="6421" width="9.109375" bestFit="1" customWidth="1"/>
    <col min="6422" max="6422" width="11.44140625" customWidth="1"/>
    <col min="6423" max="6424" width="9.109375" bestFit="1" customWidth="1"/>
    <col min="6425" max="6425" width="9.21875" bestFit="1" customWidth="1"/>
    <col min="6426" max="6426" width="9.109375" bestFit="1" customWidth="1"/>
    <col min="6427" max="6427" width="9.21875" bestFit="1" customWidth="1"/>
    <col min="6428" max="6430" width="9.109375" bestFit="1" customWidth="1"/>
    <col min="6431" max="6431" width="9.21875" bestFit="1" customWidth="1"/>
    <col min="6432" max="6432" width="10.33203125" customWidth="1"/>
    <col min="6433" max="6435" width="9.109375" bestFit="1" customWidth="1"/>
    <col min="6436" max="6436" width="10.33203125" bestFit="1" customWidth="1"/>
    <col min="6657" max="6657" width="3.6640625" customWidth="1"/>
    <col min="6658" max="6658" width="11.33203125" customWidth="1"/>
    <col min="6659" max="6659" width="12.33203125" customWidth="1"/>
    <col min="6660" max="6660" width="9" bestFit="1" customWidth="1"/>
    <col min="6661" max="6661" width="11" bestFit="1" customWidth="1"/>
    <col min="6662" max="6664" width="9.109375" bestFit="1" customWidth="1"/>
    <col min="6665" max="6666" width="10.21875" bestFit="1" customWidth="1"/>
    <col min="6667" max="6667" width="9.109375" bestFit="1" customWidth="1"/>
    <col min="6668" max="6668" width="12.44140625" customWidth="1"/>
    <col min="6669" max="6669" width="9.109375" bestFit="1" customWidth="1"/>
    <col min="6670" max="6670" width="10.21875" bestFit="1" customWidth="1"/>
    <col min="6671" max="6672" width="10.33203125" bestFit="1" customWidth="1"/>
    <col min="6673" max="6674" width="9.109375" bestFit="1" customWidth="1"/>
    <col min="6675" max="6675" width="11.77734375" customWidth="1"/>
    <col min="6676" max="6677" width="9.109375" bestFit="1" customWidth="1"/>
    <col min="6678" max="6678" width="11.44140625" customWidth="1"/>
    <col min="6679" max="6680" width="9.109375" bestFit="1" customWidth="1"/>
    <col min="6681" max="6681" width="9.21875" bestFit="1" customWidth="1"/>
    <col min="6682" max="6682" width="9.109375" bestFit="1" customWidth="1"/>
    <col min="6683" max="6683" width="9.21875" bestFit="1" customWidth="1"/>
    <col min="6684" max="6686" width="9.109375" bestFit="1" customWidth="1"/>
    <col min="6687" max="6687" width="9.21875" bestFit="1" customWidth="1"/>
    <col min="6688" max="6688" width="10.33203125" customWidth="1"/>
    <col min="6689" max="6691" width="9.109375" bestFit="1" customWidth="1"/>
    <col min="6692" max="6692" width="10.33203125" bestFit="1" customWidth="1"/>
    <col min="6913" max="6913" width="3.6640625" customWidth="1"/>
    <col min="6914" max="6914" width="11.33203125" customWidth="1"/>
    <col min="6915" max="6915" width="12.33203125" customWidth="1"/>
    <col min="6916" max="6916" width="9" bestFit="1" customWidth="1"/>
    <col min="6917" max="6917" width="11" bestFit="1" customWidth="1"/>
    <col min="6918" max="6920" width="9.109375" bestFit="1" customWidth="1"/>
    <col min="6921" max="6922" width="10.21875" bestFit="1" customWidth="1"/>
    <col min="6923" max="6923" width="9.109375" bestFit="1" customWidth="1"/>
    <col min="6924" max="6924" width="12.44140625" customWidth="1"/>
    <col min="6925" max="6925" width="9.109375" bestFit="1" customWidth="1"/>
    <col min="6926" max="6926" width="10.21875" bestFit="1" customWidth="1"/>
    <col min="6927" max="6928" width="10.33203125" bestFit="1" customWidth="1"/>
    <col min="6929" max="6930" width="9.109375" bestFit="1" customWidth="1"/>
    <col min="6931" max="6931" width="11.77734375" customWidth="1"/>
    <col min="6932" max="6933" width="9.109375" bestFit="1" customWidth="1"/>
    <col min="6934" max="6934" width="11.44140625" customWidth="1"/>
    <col min="6935" max="6936" width="9.109375" bestFit="1" customWidth="1"/>
    <col min="6937" max="6937" width="9.21875" bestFit="1" customWidth="1"/>
    <col min="6938" max="6938" width="9.109375" bestFit="1" customWidth="1"/>
    <col min="6939" max="6939" width="9.21875" bestFit="1" customWidth="1"/>
    <col min="6940" max="6942" width="9.109375" bestFit="1" customWidth="1"/>
    <col min="6943" max="6943" width="9.21875" bestFit="1" customWidth="1"/>
    <col min="6944" max="6944" width="10.33203125" customWidth="1"/>
    <col min="6945" max="6947" width="9.109375" bestFit="1" customWidth="1"/>
    <col min="6948" max="6948" width="10.33203125" bestFit="1" customWidth="1"/>
    <col min="7169" max="7169" width="3.6640625" customWidth="1"/>
    <col min="7170" max="7170" width="11.33203125" customWidth="1"/>
    <col min="7171" max="7171" width="12.33203125" customWidth="1"/>
    <col min="7172" max="7172" width="9" bestFit="1" customWidth="1"/>
    <col min="7173" max="7173" width="11" bestFit="1" customWidth="1"/>
    <col min="7174" max="7176" width="9.109375" bestFit="1" customWidth="1"/>
    <col min="7177" max="7178" width="10.21875" bestFit="1" customWidth="1"/>
    <col min="7179" max="7179" width="9.109375" bestFit="1" customWidth="1"/>
    <col min="7180" max="7180" width="12.44140625" customWidth="1"/>
    <col min="7181" max="7181" width="9.109375" bestFit="1" customWidth="1"/>
    <col min="7182" max="7182" width="10.21875" bestFit="1" customWidth="1"/>
    <col min="7183" max="7184" width="10.33203125" bestFit="1" customWidth="1"/>
    <col min="7185" max="7186" width="9.109375" bestFit="1" customWidth="1"/>
    <col min="7187" max="7187" width="11.77734375" customWidth="1"/>
    <col min="7188" max="7189" width="9.109375" bestFit="1" customWidth="1"/>
    <col min="7190" max="7190" width="11.44140625" customWidth="1"/>
    <col min="7191" max="7192" width="9.109375" bestFit="1" customWidth="1"/>
    <col min="7193" max="7193" width="9.21875" bestFit="1" customWidth="1"/>
    <col min="7194" max="7194" width="9.109375" bestFit="1" customWidth="1"/>
    <col min="7195" max="7195" width="9.21875" bestFit="1" customWidth="1"/>
    <col min="7196" max="7198" width="9.109375" bestFit="1" customWidth="1"/>
    <col min="7199" max="7199" width="9.21875" bestFit="1" customWidth="1"/>
    <col min="7200" max="7200" width="10.33203125" customWidth="1"/>
    <col min="7201" max="7203" width="9.109375" bestFit="1" customWidth="1"/>
    <col min="7204" max="7204" width="10.33203125" bestFit="1" customWidth="1"/>
    <col min="7425" max="7425" width="3.6640625" customWidth="1"/>
    <col min="7426" max="7426" width="11.33203125" customWidth="1"/>
    <col min="7427" max="7427" width="12.33203125" customWidth="1"/>
    <col min="7428" max="7428" width="9" bestFit="1" customWidth="1"/>
    <col min="7429" max="7429" width="11" bestFit="1" customWidth="1"/>
    <col min="7430" max="7432" width="9.109375" bestFit="1" customWidth="1"/>
    <col min="7433" max="7434" width="10.21875" bestFit="1" customWidth="1"/>
    <col min="7435" max="7435" width="9.109375" bestFit="1" customWidth="1"/>
    <col min="7436" max="7436" width="12.44140625" customWidth="1"/>
    <col min="7437" max="7437" width="9.109375" bestFit="1" customWidth="1"/>
    <col min="7438" max="7438" width="10.21875" bestFit="1" customWidth="1"/>
    <col min="7439" max="7440" width="10.33203125" bestFit="1" customWidth="1"/>
    <col min="7441" max="7442" width="9.109375" bestFit="1" customWidth="1"/>
    <col min="7443" max="7443" width="11.77734375" customWidth="1"/>
    <col min="7444" max="7445" width="9.109375" bestFit="1" customWidth="1"/>
    <col min="7446" max="7446" width="11.44140625" customWidth="1"/>
    <col min="7447" max="7448" width="9.109375" bestFit="1" customWidth="1"/>
    <col min="7449" max="7449" width="9.21875" bestFit="1" customWidth="1"/>
    <col min="7450" max="7450" width="9.109375" bestFit="1" customWidth="1"/>
    <col min="7451" max="7451" width="9.21875" bestFit="1" customWidth="1"/>
    <col min="7452" max="7454" width="9.109375" bestFit="1" customWidth="1"/>
    <col min="7455" max="7455" width="9.21875" bestFit="1" customWidth="1"/>
    <col min="7456" max="7456" width="10.33203125" customWidth="1"/>
    <col min="7457" max="7459" width="9.109375" bestFit="1" customWidth="1"/>
    <col min="7460" max="7460" width="10.33203125" bestFit="1" customWidth="1"/>
    <col min="7681" max="7681" width="3.6640625" customWidth="1"/>
    <col min="7682" max="7682" width="11.33203125" customWidth="1"/>
    <col min="7683" max="7683" width="12.33203125" customWidth="1"/>
    <col min="7684" max="7684" width="9" bestFit="1" customWidth="1"/>
    <col min="7685" max="7685" width="11" bestFit="1" customWidth="1"/>
    <col min="7686" max="7688" width="9.109375" bestFit="1" customWidth="1"/>
    <col min="7689" max="7690" width="10.21875" bestFit="1" customWidth="1"/>
    <col min="7691" max="7691" width="9.109375" bestFit="1" customWidth="1"/>
    <col min="7692" max="7692" width="12.44140625" customWidth="1"/>
    <col min="7693" max="7693" width="9.109375" bestFit="1" customWidth="1"/>
    <col min="7694" max="7694" width="10.21875" bestFit="1" customWidth="1"/>
    <col min="7695" max="7696" width="10.33203125" bestFit="1" customWidth="1"/>
    <col min="7697" max="7698" width="9.109375" bestFit="1" customWidth="1"/>
    <col min="7699" max="7699" width="11.77734375" customWidth="1"/>
    <col min="7700" max="7701" width="9.109375" bestFit="1" customWidth="1"/>
    <col min="7702" max="7702" width="11.44140625" customWidth="1"/>
    <col min="7703" max="7704" width="9.109375" bestFit="1" customWidth="1"/>
    <col min="7705" max="7705" width="9.21875" bestFit="1" customWidth="1"/>
    <col min="7706" max="7706" width="9.109375" bestFit="1" customWidth="1"/>
    <col min="7707" max="7707" width="9.21875" bestFit="1" customWidth="1"/>
    <col min="7708" max="7710" width="9.109375" bestFit="1" customWidth="1"/>
    <col min="7711" max="7711" width="9.21875" bestFit="1" customWidth="1"/>
    <col min="7712" max="7712" width="10.33203125" customWidth="1"/>
    <col min="7713" max="7715" width="9.109375" bestFit="1" customWidth="1"/>
    <col min="7716" max="7716" width="10.33203125" bestFit="1" customWidth="1"/>
    <col min="7937" max="7937" width="3.6640625" customWidth="1"/>
    <col min="7938" max="7938" width="11.33203125" customWidth="1"/>
    <col min="7939" max="7939" width="12.33203125" customWidth="1"/>
    <col min="7940" max="7940" width="9" bestFit="1" customWidth="1"/>
    <col min="7941" max="7941" width="11" bestFit="1" customWidth="1"/>
    <col min="7942" max="7944" width="9.109375" bestFit="1" customWidth="1"/>
    <col min="7945" max="7946" width="10.21875" bestFit="1" customWidth="1"/>
    <col min="7947" max="7947" width="9.109375" bestFit="1" customWidth="1"/>
    <col min="7948" max="7948" width="12.44140625" customWidth="1"/>
    <col min="7949" max="7949" width="9.109375" bestFit="1" customWidth="1"/>
    <col min="7950" max="7950" width="10.21875" bestFit="1" customWidth="1"/>
    <col min="7951" max="7952" width="10.33203125" bestFit="1" customWidth="1"/>
    <col min="7953" max="7954" width="9.109375" bestFit="1" customWidth="1"/>
    <col min="7955" max="7955" width="11.77734375" customWidth="1"/>
    <col min="7956" max="7957" width="9.109375" bestFit="1" customWidth="1"/>
    <col min="7958" max="7958" width="11.44140625" customWidth="1"/>
    <col min="7959" max="7960" width="9.109375" bestFit="1" customWidth="1"/>
    <col min="7961" max="7961" width="9.21875" bestFit="1" customWidth="1"/>
    <col min="7962" max="7962" width="9.109375" bestFit="1" customWidth="1"/>
    <col min="7963" max="7963" width="9.21875" bestFit="1" customWidth="1"/>
    <col min="7964" max="7966" width="9.109375" bestFit="1" customWidth="1"/>
    <col min="7967" max="7967" width="9.21875" bestFit="1" customWidth="1"/>
    <col min="7968" max="7968" width="10.33203125" customWidth="1"/>
    <col min="7969" max="7971" width="9.109375" bestFit="1" customWidth="1"/>
    <col min="7972" max="7972" width="10.33203125" bestFit="1" customWidth="1"/>
    <col min="8193" max="8193" width="3.6640625" customWidth="1"/>
    <col min="8194" max="8194" width="11.33203125" customWidth="1"/>
    <col min="8195" max="8195" width="12.33203125" customWidth="1"/>
    <col min="8196" max="8196" width="9" bestFit="1" customWidth="1"/>
    <col min="8197" max="8197" width="11" bestFit="1" customWidth="1"/>
    <col min="8198" max="8200" width="9.109375" bestFit="1" customWidth="1"/>
    <col min="8201" max="8202" width="10.21875" bestFit="1" customWidth="1"/>
    <col min="8203" max="8203" width="9.109375" bestFit="1" customWidth="1"/>
    <col min="8204" max="8204" width="12.44140625" customWidth="1"/>
    <col min="8205" max="8205" width="9.109375" bestFit="1" customWidth="1"/>
    <col min="8206" max="8206" width="10.21875" bestFit="1" customWidth="1"/>
    <col min="8207" max="8208" width="10.33203125" bestFit="1" customWidth="1"/>
    <col min="8209" max="8210" width="9.109375" bestFit="1" customWidth="1"/>
    <col min="8211" max="8211" width="11.77734375" customWidth="1"/>
    <col min="8212" max="8213" width="9.109375" bestFit="1" customWidth="1"/>
    <col min="8214" max="8214" width="11.44140625" customWidth="1"/>
    <col min="8215" max="8216" width="9.109375" bestFit="1" customWidth="1"/>
    <col min="8217" max="8217" width="9.21875" bestFit="1" customWidth="1"/>
    <col min="8218" max="8218" width="9.109375" bestFit="1" customWidth="1"/>
    <col min="8219" max="8219" width="9.21875" bestFit="1" customWidth="1"/>
    <col min="8220" max="8222" width="9.109375" bestFit="1" customWidth="1"/>
    <col min="8223" max="8223" width="9.21875" bestFit="1" customWidth="1"/>
    <col min="8224" max="8224" width="10.33203125" customWidth="1"/>
    <col min="8225" max="8227" width="9.109375" bestFit="1" customWidth="1"/>
    <col min="8228" max="8228" width="10.33203125" bestFit="1" customWidth="1"/>
    <col min="8449" max="8449" width="3.6640625" customWidth="1"/>
    <col min="8450" max="8450" width="11.33203125" customWidth="1"/>
    <col min="8451" max="8451" width="12.33203125" customWidth="1"/>
    <col min="8452" max="8452" width="9" bestFit="1" customWidth="1"/>
    <col min="8453" max="8453" width="11" bestFit="1" customWidth="1"/>
    <col min="8454" max="8456" width="9.109375" bestFit="1" customWidth="1"/>
    <col min="8457" max="8458" width="10.21875" bestFit="1" customWidth="1"/>
    <col min="8459" max="8459" width="9.109375" bestFit="1" customWidth="1"/>
    <col min="8460" max="8460" width="12.44140625" customWidth="1"/>
    <col min="8461" max="8461" width="9.109375" bestFit="1" customWidth="1"/>
    <col min="8462" max="8462" width="10.21875" bestFit="1" customWidth="1"/>
    <col min="8463" max="8464" width="10.33203125" bestFit="1" customWidth="1"/>
    <col min="8465" max="8466" width="9.109375" bestFit="1" customWidth="1"/>
    <col min="8467" max="8467" width="11.77734375" customWidth="1"/>
    <col min="8468" max="8469" width="9.109375" bestFit="1" customWidth="1"/>
    <col min="8470" max="8470" width="11.44140625" customWidth="1"/>
    <col min="8471" max="8472" width="9.109375" bestFit="1" customWidth="1"/>
    <col min="8473" max="8473" width="9.21875" bestFit="1" customWidth="1"/>
    <col min="8474" max="8474" width="9.109375" bestFit="1" customWidth="1"/>
    <col min="8475" max="8475" width="9.21875" bestFit="1" customWidth="1"/>
    <col min="8476" max="8478" width="9.109375" bestFit="1" customWidth="1"/>
    <col min="8479" max="8479" width="9.21875" bestFit="1" customWidth="1"/>
    <col min="8480" max="8480" width="10.33203125" customWidth="1"/>
    <col min="8481" max="8483" width="9.109375" bestFit="1" customWidth="1"/>
    <col min="8484" max="8484" width="10.33203125" bestFit="1" customWidth="1"/>
    <col min="8705" max="8705" width="3.6640625" customWidth="1"/>
    <col min="8706" max="8706" width="11.33203125" customWidth="1"/>
    <col min="8707" max="8707" width="12.33203125" customWidth="1"/>
    <col min="8708" max="8708" width="9" bestFit="1" customWidth="1"/>
    <col min="8709" max="8709" width="11" bestFit="1" customWidth="1"/>
    <col min="8710" max="8712" width="9.109375" bestFit="1" customWidth="1"/>
    <col min="8713" max="8714" width="10.21875" bestFit="1" customWidth="1"/>
    <col min="8715" max="8715" width="9.109375" bestFit="1" customWidth="1"/>
    <col min="8716" max="8716" width="12.44140625" customWidth="1"/>
    <col min="8717" max="8717" width="9.109375" bestFit="1" customWidth="1"/>
    <col min="8718" max="8718" width="10.21875" bestFit="1" customWidth="1"/>
    <col min="8719" max="8720" width="10.33203125" bestFit="1" customWidth="1"/>
    <col min="8721" max="8722" width="9.109375" bestFit="1" customWidth="1"/>
    <col min="8723" max="8723" width="11.77734375" customWidth="1"/>
    <col min="8724" max="8725" width="9.109375" bestFit="1" customWidth="1"/>
    <col min="8726" max="8726" width="11.44140625" customWidth="1"/>
    <col min="8727" max="8728" width="9.109375" bestFit="1" customWidth="1"/>
    <col min="8729" max="8729" width="9.21875" bestFit="1" customWidth="1"/>
    <col min="8730" max="8730" width="9.109375" bestFit="1" customWidth="1"/>
    <col min="8731" max="8731" width="9.21875" bestFit="1" customWidth="1"/>
    <col min="8732" max="8734" width="9.109375" bestFit="1" customWidth="1"/>
    <col min="8735" max="8735" width="9.21875" bestFit="1" customWidth="1"/>
    <col min="8736" max="8736" width="10.33203125" customWidth="1"/>
    <col min="8737" max="8739" width="9.109375" bestFit="1" customWidth="1"/>
    <col min="8740" max="8740" width="10.33203125" bestFit="1" customWidth="1"/>
    <col min="8961" max="8961" width="3.6640625" customWidth="1"/>
    <col min="8962" max="8962" width="11.33203125" customWidth="1"/>
    <col min="8963" max="8963" width="12.33203125" customWidth="1"/>
    <col min="8964" max="8964" width="9" bestFit="1" customWidth="1"/>
    <col min="8965" max="8965" width="11" bestFit="1" customWidth="1"/>
    <col min="8966" max="8968" width="9.109375" bestFit="1" customWidth="1"/>
    <col min="8969" max="8970" width="10.21875" bestFit="1" customWidth="1"/>
    <col min="8971" max="8971" width="9.109375" bestFit="1" customWidth="1"/>
    <col min="8972" max="8972" width="12.44140625" customWidth="1"/>
    <col min="8973" max="8973" width="9.109375" bestFit="1" customWidth="1"/>
    <col min="8974" max="8974" width="10.21875" bestFit="1" customWidth="1"/>
    <col min="8975" max="8976" width="10.33203125" bestFit="1" customWidth="1"/>
    <col min="8977" max="8978" width="9.109375" bestFit="1" customWidth="1"/>
    <col min="8979" max="8979" width="11.77734375" customWidth="1"/>
    <col min="8980" max="8981" width="9.109375" bestFit="1" customWidth="1"/>
    <col min="8982" max="8982" width="11.44140625" customWidth="1"/>
    <col min="8983" max="8984" width="9.109375" bestFit="1" customWidth="1"/>
    <col min="8985" max="8985" width="9.21875" bestFit="1" customWidth="1"/>
    <col min="8986" max="8986" width="9.109375" bestFit="1" customWidth="1"/>
    <col min="8987" max="8987" width="9.21875" bestFit="1" customWidth="1"/>
    <col min="8988" max="8990" width="9.109375" bestFit="1" customWidth="1"/>
    <col min="8991" max="8991" width="9.21875" bestFit="1" customWidth="1"/>
    <col min="8992" max="8992" width="10.33203125" customWidth="1"/>
    <col min="8993" max="8995" width="9.109375" bestFit="1" customWidth="1"/>
    <col min="8996" max="8996" width="10.33203125" bestFit="1" customWidth="1"/>
    <col min="9217" max="9217" width="3.6640625" customWidth="1"/>
    <col min="9218" max="9218" width="11.33203125" customWidth="1"/>
    <col min="9219" max="9219" width="12.33203125" customWidth="1"/>
    <col min="9220" max="9220" width="9" bestFit="1" customWidth="1"/>
    <col min="9221" max="9221" width="11" bestFit="1" customWidth="1"/>
    <col min="9222" max="9224" width="9.109375" bestFit="1" customWidth="1"/>
    <col min="9225" max="9226" width="10.21875" bestFit="1" customWidth="1"/>
    <col min="9227" max="9227" width="9.109375" bestFit="1" customWidth="1"/>
    <col min="9228" max="9228" width="12.44140625" customWidth="1"/>
    <col min="9229" max="9229" width="9.109375" bestFit="1" customWidth="1"/>
    <col min="9230" max="9230" width="10.21875" bestFit="1" customWidth="1"/>
    <col min="9231" max="9232" width="10.33203125" bestFit="1" customWidth="1"/>
    <col min="9233" max="9234" width="9.109375" bestFit="1" customWidth="1"/>
    <col min="9235" max="9235" width="11.77734375" customWidth="1"/>
    <col min="9236" max="9237" width="9.109375" bestFit="1" customWidth="1"/>
    <col min="9238" max="9238" width="11.44140625" customWidth="1"/>
    <col min="9239" max="9240" width="9.109375" bestFit="1" customWidth="1"/>
    <col min="9241" max="9241" width="9.21875" bestFit="1" customWidth="1"/>
    <col min="9242" max="9242" width="9.109375" bestFit="1" customWidth="1"/>
    <col min="9243" max="9243" width="9.21875" bestFit="1" customWidth="1"/>
    <col min="9244" max="9246" width="9.109375" bestFit="1" customWidth="1"/>
    <col min="9247" max="9247" width="9.21875" bestFit="1" customWidth="1"/>
    <col min="9248" max="9248" width="10.33203125" customWidth="1"/>
    <col min="9249" max="9251" width="9.109375" bestFit="1" customWidth="1"/>
    <col min="9252" max="9252" width="10.33203125" bestFit="1" customWidth="1"/>
    <col min="9473" max="9473" width="3.6640625" customWidth="1"/>
    <col min="9474" max="9474" width="11.33203125" customWidth="1"/>
    <col min="9475" max="9475" width="12.33203125" customWidth="1"/>
    <col min="9476" max="9476" width="9" bestFit="1" customWidth="1"/>
    <col min="9477" max="9477" width="11" bestFit="1" customWidth="1"/>
    <col min="9478" max="9480" width="9.109375" bestFit="1" customWidth="1"/>
    <col min="9481" max="9482" width="10.21875" bestFit="1" customWidth="1"/>
    <col min="9483" max="9483" width="9.109375" bestFit="1" customWidth="1"/>
    <col min="9484" max="9484" width="12.44140625" customWidth="1"/>
    <col min="9485" max="9485" width="9.109375" bestFit="1" customWidth="1"/>
    <col min="9486" max="9486" width="10.21875" bestFit="1" customWidth="1"/>
    <col min="9487" max="9488" width="10.33203125" bestFit="1" customWidth="1"/>
    <col min="9489" max="9490" width="9.109375" bestFit="1" customWidth="1"/>
    <col min="9491" max="9491" width="11.77734375" customWidth="1"/>
    <col min="9492" max="9493" width="9.109375" bestFit="1" customWidth="1"/>
    <col min="9494" max="9494" width="11.44140625" customWidth="1"/>
    <col min="9495" max="9496" width="9.109375" bestFit="1" customWidth="1"/>
    <col min="9497" max="9497" width="9.21875" bestFit="1" customWidth="1"/>
    <col min="9498" max="9498" width="9.109375" bestFit="1" customWidth="1"/>
    <col min="9499" max="9499" width="9.21875" bestFit="1" customWidth="1"/>
    <col min="9500" max="9502" width="9.109375" bestFit="1" customWidth="1"/>
    <col min="9503" max="9503" width="9.21875" bestFit="1" customWidth="1"/>
    <col min="9504" max="9504" width="10.33203125" customWidth="1"/>
    <col min="9505" max="9507" width="9.109375" bestFit="1" customWidth="1"/>
    <col min="9508" max="9508" width="10.33203125" bestFit="1" customWidth="1"/>
    <col min="9729" max="9729" width="3.6640625" customWidth="1"/>
    <col min="9730" max="9730" width="11.33203125" customWidth="1"/>
    <col min="9731" max="9731" width="12.33203125" customWidth="1"/>
    <col min="9732" max="9732" width="9" bestFit="1" customWidth="1"/>
    <col min="9733" max="9733" width="11" bestFit="1" customWidth="1"/>
    <col min="9734" max="9736" width="9.109375" bestFit="1" customWidth="1"/>
    <col min="9737" max="9738" width="10.21875" bestFit="1" customWidth="1"/>
    <col min="9739" max="9739" width="9.109375" bestFit="1" customWidth="1"/>
    <col min="9740" max="9740" width="12.44140625" customWidth="1"/>
    <col min="9741" max="9741" width="9.109375" bestFit="1" customWidth="1"/>
    <col min="9742" max="9742" width="10.21875" bestFit="1" customWidth="1"/>
    <col min="9743" max="9744" width="10.33203125" bestFit="1" customWidth="1"/>
    <col min="9745" max="9746" width="9.109375" bestFit="1" customWidth="1"/>
    <col min="9747" max="9747" width="11.77734375" customWidth="1"/>
    <col min="9748" max="9749" width="9.109375" bestFit="1" customWidth="1"/>
    <col min="9750" max="9750" width="11.44140625" customWidth="1"/>
    <col min="9751" max="9752" width="9.109375" bestFit="1" customWidth="1"/>
    <col min="9753" max="9753" width="9.21875" bestFit="1" customWidth="1"/>
    <col min="9754" max="9754" width="9.109375" bestFit="1" customWidth="1"/>
    <col min="9755" max="9755" width="9.21875" bestFit="1" customWidth="1"/>
    <col min="9756" max="9758" width="9.109375" bestFit="1" customWidth="1"/>
    <col min="9759" max="9759" width="9.21875" bestFit="1" customWidth="1"/>
    <col min="9760" max="9760" width="10.33203125" customWidth="1"/>
    <col min="9761" max="9763" width="9.109375" bestFit="1" customWidth="1"/>
    <col min="9764" max="9764" width="10.33203125" bestFit="1" customWidth="1"/>
    <col min="9985" max="9985" width="3.6640625" customWidth="1"/>
    <col min="9986" max="9986" width="11.33203125" customWidth="1"/>
    <col min="9987" max="9987" width="12.33203125" customWidth="1"/>
    <col min="9988" max="9988" width="9" bestFit="1" customWidth="1"/>
    <col min="9989" max="9989" width="11" bestFit="1" customWidth="1"/>
    <col min="9990" max="9992" width="9.109375" bestFit="1" customWidth="1"/>
    <col min="9993" max="9994" width="10.21875" bestFit="1" customWidth="1"/>
    <col min="9995" max="9995" width="9.109375" bestFit="1" customWidth="1"/>
    <col min="9996" max="9996" width="12.44140625" customWidth="1"/>
    <col min="9997" max="9997" width="9.109375" bestFit="1" customWidth="1"/>
    <col min="9998" max="9998" width="10.21875" bestFit="1" customWidth="1"/>
    <col min="9999" max="10000" width="10.33203125" bestFit="1" customWidth="1"/>
    <col min="10001" max="10002" width="9.109375" bestFit="1" customWidth="1"/>
    <col min="10003" max="10003" width="11.77734375" customWidth="1"/>
    <col min="10004" max="10005" width="9.109375" bestFit="1" customWidth="1"/>
    <col min="10006" max="10006" width="11.44140625" customWidth="1"/>
    <col min="10007" max="10008" width="9.109375" bestFit="1" customWidth="1"/>
    <col min="10009" max="10009" width="9.21875" bestFit="1" customWidth="1"/>
    <col min="10010" max="10010" width="9.109375" bestFit="1" customWidth="1"/>
    <col min="10011" max="10011" width="9.21875" bestFit="1" customWidth="1"/>
    <col min="10012" max="10014" width="9.109375" bestFit="1" customWidth="1"/>
    <col min="10015" max="10015" width="9.21875" bestFit="1" customWidth="1"/>
    <col min="10016" max="10016" width="10.33203125" customWidth="1"/>
    <col min="10017" max="10019" width="9.109375" bestFit="1" customWidth="1"/>
    <col min="10020" max="10020" width="10.33203125" bestFit="1" customWidth="1"/>
    <col min="10241" max="10241" width="3.6640625" customWidth="1"/>
    <col min="10242" max="10242" width="11.33203125" customWidth="1"/>
    <col min="10243" max="10243" width="12.33203125" customWidth="1"/>
    <col min="10244" max="10244" width="9" bestFit="1" customWidth="1"/>
    <col min="10245" max="10245" width="11" bestFit="1" customWidth="1"/>
    <col min="10246" max="10248" width="9.109375" bestFit="1" customWidth="1"/>
    <col min="10249" max="10250" width="10.21875" bestFit="1" customWidth="1"/>
    <col min="10251" max="10251" width="9.109375" bestFit="1" customWidth="1"/>
    <col min="10252" max="10252" width="12.44140625" customWidth="1"/>
    <col min="10253" max="10253" width="9.109375" bestFit="1" customWidth="1"/>
    <col min="10254" max="10254" width="10.21875" bestFit="1" customWidth="1"/>
    <col min="10255" max="10256" width="10.33203125" bestFit="1" customWidth="1"/>
    <col min="10257" max="10258" width="9.109375" bestFit="1" customWidth="1"/>
    <col min="10259" max="10259" width="11.77734375" customWidth="1"/>
    <col min="10260" max="10261" width="9.109375" bestFit="1" customWidth="1"/>
    <col min="10262" max="10262" width="11.44140625" customWidth="1"/>
    <col min="10263" max="10264" width="9.109375" bestFit="1" customWidth="1"/>
    <col min="10265" max="10265" width="9.21875" bestFit="1" customWidth="1"/>
    <col min="10266" max="10266" width="9.109375" bestFit="1" customWidth="1"/>
    <col min="10267" max="10267" width="9.21875" bestFit="1" customWidth="1"/>
    <col min="10268" max="10270" width="9.109375" bestFit="1" customWidth="1"/>
    <col min="10271" max="10271" width="9.21875" bestFit="1" customWidth="1"/>
    <col min="10272" max="10272" width="10.33203125" customWidth="1"/>
    <col min="10273" max="10275" width="9.109375" bestFit="1" customWidth="1"/>
    <col min="10276" max="10276" width="10.33203125" bestFit="1" customWidth="1"/>
    <col min="10497" max="10497" width="3.6640625" customWidth="1"/>
    <col min="10498" max="10498" width="11.33203125" customWidth="1"/>
    <col min="10499" max="10499" width="12.33203125" customWidth="1"/>
    <col min="10500" max="10500" width="9" bestFit="1" customWidth="1"/>
    <col min="10501" max="10501" width="11" bestFit="1" customWidth="1"/>
    <col min="10502" max="10504" width="9.109375" bestFit="1" customWidth="1"/>
    <col min="10505" max="10506" width="10.21875" bestFit="1" customWidth="1"/>
    <col min="10507" max="10507" width="9.109375" bestFit="1" customWidth="1"/>
    <col min="10508" max="10508" width="12.44140625" customWidth="1"/>
    <col min="10509" max="10509" width="9.109375" bestFit="1" customWidth="1"/>
    <col min="10510" max="10510" width="10.21875" bestFit="1" customWidth="1"/>
    <col min="10511" max="10512" width="10.33203125" bestFit="1" customWidth="1"/>
    <col min="10513" max="10514" width="9.109375" bestFit="1" customWidth="1"/>
    <col min="10515" max="10515" width="11.77734375" customWidth="1"/>
    <col min="10516" max="10517" width="9.109375" bestFit="1" customWidth="1"/>
    <col min="10518" max="10518" width="11.44140625" customWidth="1"/>
    <col min="10519" max="10520" width="9.109375" bestFit="1" customWidth="1"/>
    <col min="10521" max="10521" width="9.21875" bestFit="1" customWidth="1"/>
    <col min="10522" max="10522" width="9.109375" bestFit="1" customWidth="1"/>
    <col min="10523" max="10523" width="9.21875" bestFit="1" customWidth="1"/>
    <col min="10524" max="10526" width="9.109375" bestFit="1" customWidth="1"/>
    <col min="10527" max="10527" width="9.21875" bestFit="1" customWidth="1"/>
    <col min="10528" max="10528" width="10.33203125" customWidth="1"/>
    <col min="10529" max="10531" width="9.109375" bestFit="1" customWidth="1"/>
    <col min="10532" max="10532" width="10.33203125" bestFit="1" customWidth="1"/>
    <col min="10753" max="10753" width="3.6640625" customWidth="1"/>
    <col min="10754" max="10754" width="11.33203125" customWidth="1"/>
    <col min="10755" max="10755" width="12.33203125" customWidth="1"/>
    <col min="10756" max="10756" width="9" bestFit="1" customWidth="1"/>
    <col min="10757" max="10757" width="11" bestFit="1" customWidth="1"/>
    <col min="10758" max="10760" width="9.109375" bestFit="1" customWidth="1"/>
    <col min="10761" max="10762" width="10.21875" bestFit="1" customWidth="1"/>
    <col min="10763" max="10763" width="9.109375" bestFit="1" customWidth="1"/>
    <col min="10764" max="10764" width="12.44140625" customWidth="1"/>
    <col min="10765" max="10765" width="9.109375" bestFit="1" customWidth="1"/>
    <col min="10766" max="10766" width="10.21875" bestFit="1" customWidth="1"/>
    <col min="10767" max="10768" width="10.33203125" bestFit="1" customWidth="1"/>
    <col min="10769" max="10770" width="9.109375" bestFit="1" customWidth="1"/>
    <col min="10771" max="10771" width="11.77734375" customWidth="1"/>
    <col min="10772" max="10773" width="9.109375" bestFit="1" customWidth="1"/>
    <col min="10774" max="10774" width="11.44140625" customWidth="1"/>
    <col min="10775" max="10776" width="9.109375" bestFit="1" customWidth="1"/>
    <col min="10777" max="10777" width="9.21875" bestFit="1" customWidth="1"/>
    <col min="10778" max="10778" width="9.109375" bestFit="1" customWidth="1"/>
    <col min="10779" max="10779" width="9.21875" bestFit="1" customWidth="1"/>
    <col min="10780" max="10782" width="9.109375" bestFit="1" customWidth="1"/>
    <col min="10783" max="10783" width="9.21875" bestFit="1" customWidth="1"/>
    <col min="10784" max="10784" width="10.33203125" customWidth="1"/>
    <col min="10785" max="10787" width="9.109375" bestFit="1" customWidth="1"/>
    <col min="10788" max="10788" width="10.33203125" bestFit="1" customWidth="1"/>
    <col min="11009" max="11009" width="3.6640625" customWidth="1"/>
    <col min="11010" max="11010" width="11.33203125" customWidth="1"/>
    <col min="11011" max="11011" width="12.33203125" customWidth="1"/>
    <col min="11012" max="11012" width="9" bestFit="1" customWidth="1"/>
    <col min="11013" max="11013" width="11" bestFit="1" customWidth="1"/>
    <col min="11014" max="11016" width="9.109375" bestFit="1" customWidth="1"/>
    <col min="11017" max="11018" width="10.21875" bestFit="1" customWidth="1"/>
    <col min="11019" max="11019" width="9.109375" bestFit="1" customWidth="1"/>
    <col min="11020" max="11020" width="12.44140625" customWidth="1"/>
    <col min="11021" max="11021" width="9.109375" bestFit="1" customWidth="1"/>
    <col min="11022" max="11022" width="10.21875" bestFit="1" customWidth="1"/>
    <col min="11023" max="11024" width="10.33203125" bestFit="1" customWidth="1"/>
    <col min="11025" max="11026" width="9.109375" bestFit="1" customWidth="1"/>
    <col min="11027" max="11027" width="11.77734375" customWidth="1"/>
    <col min="11028" max="11029" width="9.109375" bestFit="1" customWidth="1"/>
    <col min="11030" max="11030" width="11.44140625" customWidth="1"/>
    <col min="11031" max="11032" width="9.109375" bestFit="1" customWidth="1"/>
    <col min="11033" max="11033" width="9.21875" bestFit="1" customWidth="1"/>
    <col min="11034" max="11034" width="9.109375" bestFit="1" customWidth="1"/>
    <col min="11035" max="11035" width="9.21875" bestFit="1" customWidth="1"/>
    <col min="11036" max="11038" width="9.109375" bestFit="1" customWidth="1"/>
    <col min="11039" max="11039" width="9.21875" bestFit="1" customWidth="1"/>
    <col min="11040" max="11040" width="10.33203125" customWidth="1"/>
    <col min="11041" max="11043" width="9.109375" bestFit="1" customWidth="1"/>
    <col min="11044" max="11044" width="10.33203125" bestFit="1" customWidth="1"/>
    <col min="11265" max="11265" width="3.6640625" customWidth="1"/>
    <col min="11266" max="11266" width="11.33203125" customWidth="1"/>
    <col min="11267" max="11267" width="12.33203125" customWidth="1"/>
    <col min="11268" max="11268" width="9" bestFit="1" customWidth="1"/>
    <col min="11269" max="11269" width="11" bestFit="1" customWidth="1"/>
    <col min="11270" max="11272" width="9.109375" bestFit="1" customWidth="1"/>
    <col min="11273" max="11274" width="10.21875" bestFit="1" customWidth="1"/>
    <col min="11275" max="11275" width="9.109375" bestFit="1" customWidth="1"/>
    <col min="11276" max="11276" width="12.44140625" customWidth="1"/>
    <col min="11277" max="11277" width="9.109375" bestFit="1" customWidth="1"/>
    <col min="11278" max="11278" width="10.21875" bestFit="1" customWidth="1"/>
    <col min="11279" max="11280" width="10.33203125" bestFit="1" customWidth="1"/>
    <col min="11281" max="11282" width="9.109375" bestFit="1" customWidth="1"/>
    <col min="11283" max="11283" width="11.77734375" customWidth="1"/>
    <col min="11284" max="11285" width="9.109375" bestFit="1" customWidth="1"/>
    <col min="11286" max="11286" width="11.44140625" customWidth="1"/>
    <col min="11287" max="11288" width="9.109375" bestFit="1" customWidth="1"/>
    <col min="11289" max="11289" width="9.21875" bestFit="1" customWidth="1"/>
    <col min="11290" max="11290" width="9.109375" bestFit="1" customWidth="1"/>
    <col min="11291" max="11291" width="9.21875" bestFit="1" customWidth="1"/>
    <col min="11292" max="11294" width="9.109375" bestFit="1" customWidth="1"/>
    <col min="11295" max="11295" width="9.21875" bestFit="1" customWidth="1"/>
    <col min="11296" max="11296" width="10.33203125" customWidth="1"/>
    <col min="11297" max="11299" width="9.109375" bestFit="1" customWidth="1"/>
    <col min="11300" max="11300" width="10.33203125" bestFit="1" customWidth="1"/>
    <col min="11521" max="11521" width="3.6640625" customWidth="1"/>
    <col min="11522" max="11522" width="11.33203125" customWidth="1"/>
    <col min="11523" max="11523" width="12.33203125" customWidth="1"/>
    <col min="11524" max="11524" width="9" bestFit="1" customWidth="1"/>
    <col min="11525" max="11525" width="11" bestFit="1" customWidth="1"/>
    <col min="11526" max="11528" width="9.109375" bestFit="1" customWidth="1"/>
    <col min="11529" max="11530" width="10.21875" bestFit="1" customWidth="1"/>
    <col min="11531" max="11531" width="9.109375" bestFit="1" customWidth="1"/>
    <col min="11532" max="11532" width="12.44140625" customWidth="1"/>
    <col min="11533" max="11533" width="9.109375" bestFit="1" customWidth="1"/>
    <col min="11534" max="11534" width="10.21875" bestFit="1" customWidth="1"/>
    <col min="11535" max="11536" width="10.33203125" bestFit="1" customWidth="1"/>
    <col min="11537" max="11538" width="9.109375" bestFit="1" customWidth="1"/>
    <col min="11539" max="11539" width="11.77734375" customWidth="1"/>
    <col min="11540" max="11541" width="9.109375" bestFit="1" customWidth="1"/>
    <col min="11542" max="11542" width="11.44140625" customWidth="1"/>
    <col min="11543" max="11544" width="9.109375" bestFit="1" customWidth="1"/>
    <col min="11545" max="11545" width="9.21875" bestFit="1" customWidth="1"/>
    <col min="11546" max="11546" width="9.109375" bestFit="1" customWidth="1"/>
    <col min="11547" max="11547" width="9.21875" bestFit="1" customWidth="1"/>
    <col min="11548" max="11550" width="9.109375" bestFit="1" customWidth="1"/>
    <col min="11551" max="11551" width="9.21875" bestFit="1" customWidth="1"/>
    <col min="11552" max="11552" width="10.33203125" customWidth="1"/>
    <col min="11553" max="11555" width="9.109375" bestFit="1" customWidth="1"/>
    <col min="11556" max="11556" width="10.33203125" bestFit="1" customWidth="1"/>
    <col min="11777" max="11777" width="3.6640625" customWidth="1"/>
    <col min="11778" max="11778" width="11.33203125" customWidth="1"/>
    <col min="11779" max="11779" width="12.33203125" customWidth="1"/>
    <col min="11780" max="11780" width="9" bestFit="1" customWidth="1"/>
    <col min="11781" max="11781" width="11" bestFit="1" customWidth="1"/>
    <col min="11782" max="11784" width="9.109375" bestFit="1" customWidth="1"/>
    <col min="11785" max="11786" width="10.21875" bestFit="1" customWidth="1"/>
    <col min="11787" max="11787" width="9.109375" bestFit="1" customWidth="1"/>
    <col min="11788" max="11788" width="12.44140625" customWidth="1"/>
    <col min="11789" max="11789" width="9.109375" bestFit="1" customWidth="1"/>
    <col min="11790" max="11790" width="10.21875" bestFit="1" customWidth="1"/>
    <col min="11791" max="11792" width="10.33203125" bestFit="1" customWidth="1"/>
    <col min="11793" max="11794" width="9.109375" bestFit="1" customWidth="1"/>
    <col min="11795" max="11795" width="11.77734375" customWidth="1"/>
    <col min="11796" max="11797" width="9.109375" bestFit="1" customWidth="1"/>
    <col min="11798" max="11798" width="11.44140625" customWidth="1"/>
    <col min="11799" max="11800" width="9.109375" bestFit="1" customWidth="1"/>
    <col min="11801" max="11801" width="9.21875" bestFit="1" customWidth="1"/>
    <col min="11802" max="11802" width="9.109375" bestFit="1" customWidth="1"/>
    <col min="11803" max="11803" width="9.21875" bestFit="1" customWidth="1"/>
    <col min="11804" max="11806" width="9.109375" bestFit="1" customWidth="1"/>
    <col min="11807" max="11807" width="9.21875" bestFit="1" customWidth="1"/>
    <col min="11808" max="11808" width="10.33203125" customWidth="1"/>
    <col min="11809" max="11811" width="9.109375" bestFit="1" customWidth="1"/>
    <col min="11812" max="11812" width="10.33203125" bestFit="1" customWidth="1"/>
    <col min="12033" max="12033" width="3.6640625" customWidth="1"/>
    <col min="12034" max="12034" width="11.33203125" customWidth="1"/>
    <col min="12035" max="12035" width="12.33203125" customWidth="1"/>
    <col min="12036" max="12036" width="9" bestFit="1" customWidth="1"/>
    <col min="12037" max="12037" width="11" bestFit="1" customWidth="1"/>
    <col min="12038" max="12040" width="9.109375" bestFit="1" customWidth="1"/>
    <col min="12041" max="12042" width="10.21875" bestFit="1" customWidth="1"/>
    <col min="12043" max="12043" width="9.109375" bestFit="1" customWidth="1"/>
    <col min="12044" max="12044" width="12.44140625" customWidth="1"/>
    <col min="12045" max="12045" width="9.109375" bestFit="1" customWidth="1"/>
    <col min="12046" max="12046" width="10.21875" bestFit="1" customWidth="1"/>
    <col min="12047" max="12048" width="10.33203125" bestFit="1" customWidth="1"/>
    <col min="12049" max="12050" width="9.109375" bestFit="1" customWidth="1"/>
    <col min="12051" max="12051" width="11.77734375" customWidth="1"/>
    <col min="12052" max="12053" width="9.109375" bestFit="1" customWidth="1"/>
    <col min="12054" max="12054" width="11.44140625" customWidth="1"/>
    <col min="12055" max="12056" width="9.109375" bestFit="1" customWidth="1"/>
    <col min="12057" max="12057" width="9.21875" bestFit="1" customWidth="1"/>
    <col min="12058" max="12058" width="9.109375" bestFit="1" customWidth="1"/>
    <col min="12059" max="12059" width="9.21875" bestFit="1" customWidth="1"/>
    <col min="12060" max="12062" width="9.109375" bestFit="1" customWidth="1"/>
    <col min="12063" max="12063" width="9.21875" bestFit="1" customWidth="1"/>
    <col min="12064" max="12064" width="10.33203125" customWidth="1"/>
    <col min="12065" max="12067" width="9.109375" bestFit="1" customWidth="1"/>
    <col min="12068" max="12068" width="10.33203125" bestFit="1" customWidth="1"/>
    <col min="12289" max="12289" width="3.6640625" customWidth="1"/>
    <col min="12290" max="12290" width="11.33203125" customWidth="1"/>
    <col min="12291" max="12291" width="12.33203125" customWidth="1"/>
    <col min="12292" max="12292" width="9" bestFit="1" customWidth="1"/>
    <col min="12293" max="12293" width="11" bestFit="1" customWidth="1"/>
    <col min="12294" max="12296" width="9.109375" bestFit="1" customWidth="1"/>
    <col min="12297" max="12298" width="10.21875" bestFit="1" customWidth="1"/>
    <col min="12299" max="12299" width="9.109375" bestFit="1" customWidth="1"/>
    <col min="12300" max="12300" width="12.44140625" customWidth="1"/>
    <col min="12301" max="12301" width="9.109375" bestFit="1" customWidth="1"/>
    <col min="12302" max="12302" width="10.21875" bestFit="1" customWidth="1"/>
    <col min="12303" max="12304" width="10.33203125" bestFit="1" customWidth="1"/>
    <col min="12305" max="12306" width="9.109375" bestFit="1" customWidth="1"/>
    <col min="12307" max="12307" width="11.77734375" customWidth="1"/>
    <col min="12308" max="12309" width="9.109375" bestFit="1" customWidth="1"/>
    <col min="12310" max="12310" width="11.44140625" customWidth="1"/>
    <col min="12311" max="12312" width="9.109375" bestFit="1" customWidth="1"/>
    <col min="12313" max="12313" width="9.21875" bestFit="1" customWidth="1"/>
    <col min="12314" max="12314" width="9.109375" bestFit="1" customWidth="1"/>
    <col min="12315" max="12315" width="9.21875" bestFit="1" customWidth="1"/>
    <col min="12316" max="12318" width="9.109375" bestFit="1" customWidth="1"/>
    <col min="12319" max="12319" width="9.21875" bestFit="1" customWidth="1"/>
    <col min="12320" max="12320" width="10.33203125" customWidth="1"/>
    <col min="12321" max="12323" width="9.109375" bestFit="1" customWidth="1"/>
    <col min="12324" max="12324" width="10.33203125" bestFit="1" customWidth="1"/>
    <col min="12545" max="12545" width="3.6640625" customWidth="1"/>
    <col min="12546" max="12546" width="11.33203125" customWidth="1"/>
    <col min="12547" max="12547" width="12.33203125" customWidth="1"/>
    <col min="12548" max="12548" width="9" bestFit="1" customWidth="1"/>
    <col min="12549" max="12549" width="11" bestFit="1" customWidth="1"/>
    <col min="12550" max="12552" width="9.109375" bestFit="1" customWidth="1"/>
    <col min="12553" max="12554" width="10.21875" bestFit="1" customWidth="1"/>
    <col min="12555" max="12555" width="9.109375" bestFit="1" customWidth="1"/>
    <col min="12556" max="12556" width="12.44140625" customWidth="1"/>
    <col min="12557" max="12557" width="9.109375" bestFit="1" customWidth="1"/>
    <col min="12558" max="12558" width="10.21875" bestFit="1" customWidth="1"/>
    <col min="12559" max="12560" width="10.33203125" bestFit="1" customWidth="1"/>
    <col min="12561" max="12562" width="9.109375" bestFit="1" customWidth="1"/>
    <col min="12563" max="12563" width="11.77734375" customWidth="1"/>
    <col min="12564" max="12565" width="9.109375" bestFit="1" customWidth="1"/>
    <col min="12566" max="12566" width="11.44140625" customWidth="1"/>
    <col min="12567" max="12568" width="9.109375" bestFit="1" customWidth="1"/>
    <col min="12569" max="12569" width="9.21875" bestFit="1" customWidth="1"/>
    <col min="12570" max="12570" width="9.109375" bestFit="1" customWidth="1"/>
    <col min="12571" max="12571" width="9.21875" bestFit="1" customWidth="1"/>
    <col min="12572" max="12574" width="9.109375" bestFit="1" customWidth="1"/>
    <col min="12575" max="12575" width="9.21875" bestFit="1" customWidth="1"/>
    <col min="12576" max="12576" width="10.33203125" customWidth="1"/>
    <col min="12577" max="12579" width="9.109375" bestFit="1" customWidth="1"/>
    <col min="12580" max="12580" width="10.33203125" bestFit="1" customWidth="1"/>
    <col min="12801" max="12801" width="3.6640625" customWidth="1"/>
    <col min="12802" max="12802" width="11.33203125" customWidth="1"/>
    <col min="12803" max="12803" width="12.33203125" customWidth="1"/>
    <col min="12804" max="12804" width="9" bestFit="1" customWidth="1"/>
    <col min="12805" max="12805" width="11" bestFit="1" customWidth="1"/>
    <col min="12806" max="12808" width="9.109375" bestFit="1" customWidth="1"/>
    <col min="12809" max="12810" width="10.21875" bestFit="1" customWidth="1"/>
    <col min="12811" max="12811" width="9.109375" bestFit="1" customWidth="1"/>
    <col min="12812" max="12812" width="12.44140625" customWidth="1"/>
    <col min="12813" max="12813" width="9.109375" bestFit="1" customWidth="1"/>
    <col min="12814" max="12814" width="10.21875" bestFit="1" customWidth="1"/>
    <col min="12815" max="12816" width="10.33203125" bestFit="1" customWidth="1"/>
    <col min="12817" max="12818" width="9.109375" bestFit="1" customWidth="1"/>
    <col min="12819" max="12819" width="11.77734375" customWidth="1"/>
    <col min="12820" max="12821" width="9.109375" bestFit="1" customWidth="1"/>
    <col min="12822" max="12822" width="11.44140625" customWidth="1"/>
    <col min="12823" max="12824" width="9.109375" bestFit="1" customWidth="1"/>
    <col min="12825" max="12825" width="9.21875" bestFit="1" customWidth="1"/>
    <col min="12826" max="12826" width="9.109375" bestFit="1" customWidth="1"/>
    <col min="12827" max="12827" width="9.21875" bestFit="1" customWidth="1"/>
    <col min="12828" max="12830" width="9.109375" bestFit="1" customWidth="1"/>
    <col min="12831" max="12831" width="9.21875" bestFit="1" customWidth="1"/>
    <col min="12832" max="12832" width="10.33203125" customWidth="1"/>
    <col min="12833" max="12835" width="9.109375" bestFit="1" customWidth="1"/>
    <col min="12836" max="12836" width="10.33203125" bestFit="1" customWidth="1"/>
    <col min="13057" max="13057" width="3.6640625" customWidth="1"/>
    <col min="13058" max="13058" width="11.33203125" customWidth="1"/>
    <col min="13059" max="13059" width="12.33203125" customWidth="1"/>
    <col min="13060" max="13060" width="9" bestFit="1" customWidth="1"/>
    <col min="13061" max="13061" width="11" bestFit="1" customWidth="1"/>
    <col min="13062" max="13064" width="9.109375" bestFit="1" customWidth="1"/>
    <col min="13065" max="13066" width="10.21875" bestFit="1" customWidth="1"/>
    <col min="13067" max="13067" width="9.109375" bestFit="1" customWidth="1"/>
    <col min="13068" max="13068" width="12.44140625" customWidth="1"/>
    <col min="13069" max="13069" width="9.109375" bestFit="1" customWidth="1"/>
    <col min="13070" max="13070" width="10.21875" bestFit="1" customWidth="1"/>
    <col min="13071" max="13072" width="10.33203125" bestFit="1" customWidth="1"/>
    <col min="13073" max="13074" width="9.109375" bestFit="1" customWidth="1"/>
    <col min="13075" max="13075" width="11.77734375" customWidth="1"/>
    <col min="13076" max="13077" width="9.109375" bestFit="1" customWidth="1"/>
    <col min="13078" max="13078" width="11.44140625" customWidth="1"/>
    <col min="13079" max="13080" width="9.109375" bestFit="1" customWidth="1"/>
    <col min="13081" max="13081" width="9.21875" bestFit="1" customWidth="1"/>
    <col min="13082" max="13082" width="9.109375" bestFit="1" customWidth="1"/>
    <col min="13083" max="13083" width="9.21875" bestFit="1" customWidth="1"/>
    <col min="13084" max="13086" width="9.109375" bestFit="1" customWidth="1"/>
    <col min="13087" max="13087" width="9.21875" bestFit="1" customWidth="1"/>
    <col min="13088" max="13088" width="10.33203125" customWidth="1"/>
    <col min="13089" max="13091" width="9.109375" bestFit="1" customWidth="1"/>
    <col min="13092" max="13092" width="10.33203125" bestFit="1" customWidth="1"/>
    <col min="13313" max="13313" width="3.6640625" customWidth="1"/>
    <col min="13314" max="13314" width="11.33203125" customWidth="1"/>
    <col min="13315" max="13315" width="12.33203125" customWidth="1"/>
    <col min="13316" max="13316" width="9" bestFit="1" customWidth="1"/>
    <col min="13317" max="13317" width="11" bestFit="1" customWidth="1"/>
    <col min="13318" max="13320" width="9.109375" bestFit="1" customWidth="1"/>
    <col min="13321" max="13322" width="10.21875" bestFit="1" customWidth="1"/>
    <col min="13323" max="13323" width="9.109375" bestFit="1" customWidth="1"/>
    <col min="13324" max="13324" width="12.44140625" customWidth="1"/>
    <col min="13325" max="13325" width="9.109375" bestFit="1" customWidth="1"/>
    <col min="13326" max="13326" width="10.21875" bestFit="1" customWidth="1"/>
    <col min="13327" max="13328" width="10.33203125" bestFit="1" customWidth="1"/>
    <col min="13329" max="13330" width="9.109375" bestFit="1" customWidth="1"/>
    <col min="13331" max="13331" width="11.77734375" customWidth="1"/>
    <col min="13332" max="13333" width="9.109375" bestFit="1" customWidth="1"/>
    <col min="13334" max="13334" width="11.44140625" customWidth="1"/>
    <col min="13335" max="13336" width="9.109375" bestFit="1" customWidth="1"/>
    <col min="13337" max="13337" width="9.21875" bestFit="1" customWidth="1"/>
    <col min="13338" max="13338" width="9.109375" bestFit="1" customWidth="1"/>
    <col min="13339" max="13339" width="9.21875" bestFit="1" customWidth="1"/>
    <col min="13340" max="13342" width="9.109375" bestFit="1" customWidth="1"/>
    <col min="13343" max="13343" width="9.21875" bestFit="1" customWidth="1"/>
    <col min="13344" max="13344" width="10.33203125" customWidth="1"/>
    <col min="13345" max="13347" width="9.109375" bestFit="1" customWidth="1"/>
    <col min="13348" max="13348" width="10.33203125" bestFit="1" customWidth="1"/>
    <col min="13569" max="13569" width="3.6640625" customWidth="1"/>
    <col min="13570" max="13570" width="11.33203125" customWidth="1"/>
    <col min="13571" max="13571" width="12.33203125" customWidth="1"/>
    <col min="13572" max="13572" width="9" bestFit="1" customWidth="1"/>
    <col min="13573" max="13573" width="11" bestFit="1" customWidth="1"/>
    <col min="13574" max="13576" width="9.109375" bestFit="1" customWidth="1"/>
    <col min="13577" max="13578" width="10.21875" bestFit="1" customWidth="1"/>
    <col min="13579" max="13579" width="9.109375" bestFit="1" customWidth="1"/>
    <col min="13580" max="13580" width="12.44140625" customWidth="1"/>
    <col min="13581" max="13581" width="9.109375" bestFit="1" customWidth="1"/>
    <col min="13582" max="13582" width="10.21875" bestFit="1" customWidth="1"/>
    <col min="13583" max="13584" width="10.33203125" bestFit="1" customWidth="1"/>
    <col min="13585" max="13586" width="9.109375" bestFit="1" customWidth="1"/>
    <col min="13587" max="13587" width="11.77734375" customWidth="1"/>
    <col min="13588" max="13589" width="9.109375" bestFit="1" customWidth="1"/>
    <col min="13590" max="13590" width="11.44140625" customWidth="1"/>
    <col min="13591" max="13592" width="9.109375" bestFit="1" customWidth="1"/>
    <col min="13593" max="13593" width="9.21875" bestFit="1" customWidth="1"/>
    <col min="13594" max="13594" width="9.109375" bestFit="1" customWidth="1"/>
    <col min="13595" max="13595" width="9.21875" bestFit="1" customWidth="1"/>
    <col min="13596" max="13598" width="9.109375" bestFit="1" customWidth="1"/>
    <col min="13599" max="13599" width="9.21875" bestFit="1" customWidth="1"/>
    <col min="13600" max="13600" width="10.33203125" customWidth="1"/>
    <col min="13601" max="13603" width="9.109375" bestFit="1" customWidth="1"/>
    <col min="13604" max="13604" width="10.33203125" bestFit="1" customWidth="1"/>
    <col min="13825" max="13825" width="3.6640625" customWidth="1"/>
    <col min="13826" max="13826" width="11.33203125" customWidth="1"/>
    <col min="13827" max="13827" width="12.33203125" customWidth="1"/>
    <col min="13828" max="13828" width="9" bestFit="1" customWidth="1"/>
    <col min="13829" max="13829" width="11" bestFit="1" customWidth="1"/>
    <col min="13830" max="13832" width="9.109375" bestFit="1" customWidth="1"/>
    <col min="13833" max="13834" width="10.21875" bestFit="1" customWidth="1"/>
    <col min="13835" max="13835" width="9.109375" bestFit="1" customWidth="1"/>
    <col min="13836" max="13836" width="12.44140625" customWidth="1"/>
    <col min="13837" max="13837" width="9.109375" bestFit="1" customWidth="1"/>
    <col min="13838" max="13838" width="10.21875" bestFit="1" customWidth="1"/>
    <col min="13839" max="13840" width="10.33203125" bestFit="1" customWidth="1"/>
    <col min="13841" max="13842" width="9.109375" bestFit="1" customWidth="1"/>
    <col min="13843" max="13843" width="11.77734375" customWidth="1"/>
    <col min="13844" max="13845" width="9.109375" bestFit="1" customWidth="1"/>
    <col min="13846" max="13846" width="11.44140625" customWidth="1"/>
    <col min="13847" max="13848" width="9.109375" bestFit="1" customWidth="1"/>
    <col min="13849" max="13849" width="9.21875" bestFit="1" customWidth="1"/>
    <col min="13850" max="13850" width="9.109375" bestFit="1" customWidth="1"/>
    <col min="13851" max="13851" width="9.21875" bestFit="1" customWidth="1"/>
    <col min="13852" max="13854" width="9.109375" bestFit="1" customWidth="1"/>
    <col min="13855" max="13855" width="9.21875" bestFit="1" customWidth="1"/>
    <col min="13856" max="13856" width="10.33203125" customWidth="1"/>
    <col min="13857" max="13859" width="9.109375" bestFit="1" customWidth="1"/>
    <col min="13860" max="13860" width="10.33203125" bestFit="1" customWidth="1"/>
    <col min="14081" max="14081" width="3.6640625" customWidth="1"/>
    <col min="14082" max="14082" width="11.33203125" customWidth="1"/>
    <col min="14083" max="14083" width="12.33203125" customWidth="1"/>
    <col min="14084" max="14084" width="9" bestFit="1" customWidth="1"/>
    <col min="14085" max="14085" width="11" bestFit="1" customWidth="1"/>
    <col min="14086" max="14088" width="9.109375" bestFit="1" customWidth="1"/>
    <col min="14089" max="14090" width="10.21875" bestFit="1" customWidth="1"/>
    <col min="14091" max="14091" width="9.109375" bestFit="1" customWidth="1"/>
    <col min="14092" max="14092" width="12.44140625" customWidth="1"/>
    <col min="14093" max="14093" width="9.109375" bestFit="1" customWidth="1"/>
    <col min="14094" max="14094" width="10.21875" bestFit="1" customWidth="1"/>
    <col min="14095" max="14096" width="10.33203125" bestFit="1" customWidth="1"/>
    <col min="14097" max="14098" width="9.109375" bestFit="1" customWidth="1"/>
    <col min="14099" max="14099" width="11.77734375" customWidth="1"/>
    <col min="14100" max="14101" width="9.109375" bestFit="1" customWidth="1"/>
    <col min="14102" max="14102" width="11.44140625" customWidth="1"/>
    <col min="14103" max="14104" width="9.109375" bestFit="1" customWidth="1"/>
    <col min="14105" max="14105" width="9.21875" bestFit="1" customWidth="1"/>
    <col min="14106" max="14106" width="9.109375" bestFit="1" customWidth="1"/>
    <col min="14107" max="14107" width="9.21875" bestFit="1" customWidth="1"/>
    <col min="14108" max="14110" width="9.109375" bestFit="1" customWidth="1"/>
    <col min="14111" max="14111" width="9.21875" bestFit="1" customWidth="1"/>
    <col min="14112" max="14112" width="10.33203125" customWidth="1"/>
    <col min="14113" max="14115" width="9.109375" bestFit="1" customWidth="1"/>
    <col min="14116" max="14116" width="10.33203125" bestFit="1" customWidth="1"/>
    <col min="14337" max="14337" width="3.6640625" customWidth="1"/>
    <col min="14338" max="14338" width="11.33203125" customWidth="1"/>
    <col min="14339" max="14339" width="12.33203125" customWidth="1"/>
    <col min="14340" max="14340" width="9" bestFit="1" customWidth="1"/>
    <col min="14341" max="14341" width="11" bestFit="1" customWidth="1"/>
    <col min="14342" max="14344" width="9.109375" bestFit="1" customWidth="1"/>
    <col min="14345" max="14346" width="10.21875" bestFit="1" customWidth="1"/>
    <col min="14347" max="14347" width="9.109375" bestFit="1" customWidth="1"/>
    <col min="14348" max="14348" width="12.44140625" customWidth="1"/>
    <col min="14349" max="14349" width="9.109375" bestFit="1" customWidth="1"/>
    <col min="14350" max="14350" width="10.21875" bestFit="1" customWidth="1"/>
    <col min="14351" max="14352" width="10.33203125" bestFit="1" customWidth="1"/>
    <col min="14353" max="14354" width="9.109375" bestFit="1" customWidth="1"/>
    <col min="14355" max="14355" width="11.77734375" customWidth="1"/>
    <col min="14356" max="14357" width="9.109375" bestFit="1" customWidth="1"/>
    <col min="14358" max="14358" width="11.44140625" customWidth="1"/>
    <col min="14359" max="14360" width="9.109375" bestFit="1" customWidth="1"/>
    <col min="14361" max="14361" width="9.21875" bestFit="1" customWidth="1"/>
    <col min="14362" max="14362" width="9.109375" bestFit="1" customWidth="1"/>
    <col min="14363" max="14363" width="9.21875" bestFit="1" customWidth="1"/>
    <col min="14364" max="14366" width="9.109375" bestFit="1" customWidth="1"/>
    <col min="14367" max="14367" width="9.21875" bestFit="1" customWidth="1"/>
    <col min="14368" max="14368" width="10.33203125" customWidth="1"/>
    <col min="14369" max="14371" width="9.109375" bestFit="1" customWidth="1"/>
    <col min="14372" max="14372" width="10.33203125" bestFit="1" customWidth="1"/>
    <col min="14593" max="14593" width="3.6640625" customWidth="1"/>
    <col min="14594" max="14594" width="11.33203125" customWidth="1"/>
    <col min="14595" max="14595" width="12.33203125" customWidth="1"/>
    <col min="14596" max="14596" width="9" bestFit="1" customWidth="1"/>
    <col min="14597" max="14597" width="11" bestFit="1" customWidth="1"/>
    <col min="14598" max="14600" width="9.109375" bestFit="1" customWidth="1"/>
    <col min="14601" max="14602" width="10.21875" bestFit="1" customWidth="1"/>
    <col min="14603" max="14603" width="9.109375" bestFit="1" customWidth="1"/>
    <col min="14604" max="14604" width="12.44140625" customWidth="1"/>
    <col min="14605" max="14605" width="9.109375" bestFit="1" customWidth="1"/>
    <col min="14606" max="14606" width="10.21875" bestFit="1" customWidth="1"/>
    <col min="14607" max="14608" width="10.33203125" bestFit="1" customWidth="1"/>
    <col min="14609" max="14610" width="9.109375" bestFit="1" customWidth="1"/>
    <col min="14611" max="14611" width="11.77734375" customWidth="1"/>
    <col min="14612" max="14613" width="9.109375" bestFit="1" customWidth="1"/>
    <col min="14614" max="14614" width="11.44140625" customWidth="1"/>
    <col min="14615" max="14616" width="9.109375" bestFit="1" customWidth="1"/>
    <col min="14617" max="14617" width="9.21875" bestFit="1" customWidth="1"/>
    <col min="14618" max="14618" width="9.109375" bestFit="1" customWidth="1"/>
    <col min="14619" max="14619" width="9.21875" bestFit="1" customWidth="1"/>
    <col min="14620" max="14622" width="9.109375" bestFit="1" customWidth="1"/>
    <col min="14623" max="14623" width="9.21875" bestFit="1" customWidth="1"/>
    <col min="14624" max="14624" width="10.33203125" customWidth="1"/>
    <col min="14625" max="14627" width="9.109375" bestFit="1" customWidth="1"/>
    <col min="14628" max="14628" width="10.33203125" bestFit="1" customWidth="1"/>
    <col min="14849" max="14849" width="3.6640625" customWidth="1"/>
    <col min="14850" max="14850" width="11.33203125" customWidth="1"/>
    <col min="14851" max="14851" width="12.33203125" customWidth="1"/>
    <col min="14852" max="14852" width="9" bestFit="1" customWidth="1"/>
    <col min="14853" max="14853" width="11" bestFit="1" customWidth="1"/>
    <col min="14854" max="14856" width="9.109375" bestFit="1" customWidth="1"/>
    <col min="14857" max="14858" width="10.21875" bestFit="1" customWidth="1"/>
    <col min="14859" max="14859" width="9.109375" bestFit="1" customWidth="1"/>
    <col min="14860" max="14860" width="12.44140625" customWidth="1"/>
    <col min="14861" max="14861" width="9.109375" bestFit="1" customWidth="1"/>
    <col min="14862" max="14862" width="10.21875" bestFit="1" customWidth="1"/>
    <col min="14863" max="14864" width="10.33203125" bestFit="1" customWidth="1"/>
    <col min="14865" max="14866" width="9.109375" bestFit="1" customWidth="1"/>
    <col min="14867" max="14867" width="11.77734375" customWidth="1"/>
    <col min="14868" max="14869" width="9.109375" bestFit="1" customWidth="1"/>
    <col min="14870" max="14870" width="11.44140625" customWidth="1"/>
    <col min="14871" max="14872" width="9.109375" bestFit="1" customWidth="1"/>
    <col min="14873" max="14873" width="9.21875" bestFit="1" customWidth="1"/>
    <col min="14874" max="14874" width="9.109375" bestFit="1" customWidth="1"/>
    <col min="14875" max="14875" width="9.21875" bestFit="1" customWidth="1"/>
    <col min="14876" max="14878" width="9.109375" bestFit="1" customWidth="1"/>
    <col min="14879" max="14879" width="9.21875" bestFit="1" customWidth="1"/>
    <col min="14880" max="14880" width="10.33203125" customWidth="1"/>
    <col min="14881" max="14883" width="9.109375" bestFit="1" customWidth="1"/>
    <col min="14884" max="14884" width="10.33203125" bestFit="1" customWidth="1"/>
    <col min="15105" max="15105" width="3.6640625" customWidth="1"/>
    <col min="15106" max="15106" width="11.33203125" customWidth="1"/>
    <col min="15107" max="15107" width="12.33203125" customWidth="1"/>
    <col min="15108" max="15108" width="9" bestFit="1" customWidth="1"/>
    <col min="15109" max="15109" width="11" bestFit="1" customWidth="1"/>
    <col min="15110" max="15112" width="9.109375" bestFit="1" customWidth="1"/>
    <col min="15113" max="15114" width="10.21875" bestFit="1" customWidth="1"/>
    <col min="15115" max="15115" width="9.109375" bestFit="1" customWidth="1"/>
    <col min="15116" max="15116" width="12.44140625" customWidth="1"/>
    <col min="15117" max="15117" width="9.109375" bestFit="1" customWidth="1"/>
    <col min="15118" max="15118" width="10.21875" bestFit="1" customWidth="1"/>
    <col min="15119" max="15120" width="10.33203125" bestFit="1" customWidth="1"/>
    <col min="15121" max="15122" width="9.109375" bestFit="1" customWidth="1"/>
    <col min="15123" max="15123" width="11.77734375" customWidth="1"/>
    <col min="15124" max="15125" width="9.109375" bestFit="1" customWidth="1"/>
    <col min="15126" max="15126" width="11.44140625" customWidth="1"/>
    <col min="15127" max="15128" width="9.109375" bestFit="1" customWidth="1"/>
    <col min="15129" max="15129" width="9.21875" bestFit="1" customWidth="1"/>
    <col min="15130" max="15130" width="9.109375" bestFit="1" customWidth="1"/>
    <col min="15131" max="15131" width="9.21875" bestFit="1" customWidth="1"/>
    <col min="15132" max="15134" width="9.109375" bestFit="1" customWidth="1"/>
    <col min="15135" max="15135" width="9.21875" bestFit="1" customWidth="1"/>
    <col min="15136" max="15136" width="10.33203125" customWidth="1"/>
    <col min="15137" max="15139" width="9.109375" bestFit="1" customWidth="1"/>
    <col min="15140" max="15140" width="10.33203125" bestFit="1" customWidth="1"/>
    <col min="15361" max="15361" width="3.6640625" customWidth="1"/>
    <col min="15362" max="15362" width="11.33203125" customWidth="1"/>
    <col min="15363" max="15363" width="12.33203125" customWidth="1"/>
    <col min="15364" max="15364" width="9" bestFit="1" customWidth="1"/>
    <col min="15365" max="15365" width="11" bestFit="1" customWidth="1"/>
    <col min="15366" max="15368" width="9.109375" bestFit="1" customWidth="1"/>
    <col min="15369" max="15370" width="10.21875" bestFit="1" customWidth="1"/>
    <col min="15371" max="15371" width="9.109375" bestFit="1" customWidth="1"/>
    <col min="15372" max="15372" width="12.44140625" customWidth="1"/>
    <col min="15373" max="15373" width="9.109375" bestFit="1" customWidth="1"/>
    <col min="15374" max="15374" width="10.21875" bestFit="1" customWidth="1"/>
    <col min="15375" max="15376" width="10.33203125" bestFit="1" customWidth="1"/>
    <col min="15377" max="15378" width="9.109375" bestFit="1" customWidth="1"/>
    <col min="15379" max="15379" width="11.77734375" customWidth="1"/>
    <col min="15380" max="15381" width="9.109375" bestFit="1" customWidth="1"/>
    <col min="15382" max="15382" width="11.44140625" customWidth="1"/>
    <col min="15383" max="15384" width="9.109375" bestFit="1" customWidth="1"/>
    <col min="15385" max="15385" width="9.21875" bestFit="1" customWidth="1"/>
    <col min="15386" max="15386" width="9.109375" bestFit="1" customWidth="1"/>
    <col min="15387" max="15387" width="9.21875" bestFit="1" customWidth="1"/>
    <col min="15388" max="15390" width="9.109375" bestFit="1" customWidth="1"/>
    <col min="15391" max="15391" width="9.21875" bestFit="1" customWidth="1"/>
    <col min="15392" max="15392" width="10.33203125" customWidth="1"/>
    <col min="15393" max="15395" width="9.109375" bestFit="1" customWidth="1"/>
    <col min="15396" max="15396" width="10.33203125" bestFit="1" customWidth="1"/>
    <col min="15617" max="15617" width="3.6640625" customWidth="1"/>
    <col min="15618" max="15618" width="11.33203125" customWidth="1"/>
    <col min="15619" max="15619" width="12.33203125" customWidth="1"/>
    <col min="15620" max="15620" width="9" bestFit="1" customWidth="1"/>
    <col min="15621" max="15621" width="11" bestFit="1" customWidth="1"/>
    <col min="15622" max="15624" width="9.109375" bestFit="1" customWidth="1"/>
    <col min="15625" max="15626" width="10.21875" bestFit="1" customWidth="1"/>
    <col min="15627" max="15627" width="9.109375" bestFit="1" customWidth="1"/>
    <col min="15628" max="15628" width="12.44140625" customWidth="1"/>
    <col min="15629" max="15629" width="9.109375" bestFit="1" customWidth="1"/>
    <col min="15630" max="15630" width="10.21875" bestFit="1" customWidth="1"/>
    <col min="15631" max="15632" width="10.33203125" bestFit="1" customWidth="1"/>
    <col min="15633" max="15634" width="9.109375" bestFit="1" customWidth="1"/>
    <col min="15635" max="15635" width="11.77734375" customWidth="1"/>
    <col min="15636" max="15637" width="9.109375" bestFit="1" customWidth="1"/>
    <col min="15638" max="15638" width="11.44140625" customWidth="1"/>
    <col min="15639" max="15640" width="9.109375" bestFit="1" customWidth="1"/>
    <col min="15641" max="15641" width="9.21875" bestFit="1" customWidth="1"/>
    <col min="15642" max="15642" width="9.109375" bestFit="1" customWidth="1"/>
    <col min="15643" max="15643" width="9.21875" bestFit="1" customWidth="1"/>
    <col min="15644" max="15646" width="9.109375" bestFit="1" customWidth="1"/>
    <col min="15647" max="15647" width="9.21875" bestFit="1" customWidth="1"/>
    <col min="15648" max="15648" width="10.33203125" customWidth="1"/>
    <col min="15649" max="15651" width="9.109375" bestFit="1" customWidth="1"/>
    <col min="15652" max="15652" width="10.33203125" bestFit="1" customWidth="1"/>
    <col min="15873" max="15873" width="3.6640625" customWidth="1"/>
    <col min="15874" max="15874" width="11.33203125" customWidth="1"/>
    <col min="15875" max="15875" width="12.33203125" customWidth="1"/>
    <col min="15876" max="15876" width="9" bestFit="1" customWidth="1"/>
    <col min="15877" max="15877" width="11" bestFit="1" customWidth="1"/>
    <col min="15878" max="15880" width="9.109375" bestFit="1" customWidth="1"/>
    <col min="15881" max="15882" width="10.21875" bestFit="1" customWidth="1"/>
    <col min="15883" max="15883" width="9.109375" bestFit="1" customWidth="1"/>
    <col min="15884" max="15884" width="12.44140625" customWidth="1"/>
    <col min="15885" max="15885" width="9.109375" bestFit="1" customWidth="1"/>
    <col min="15886" max="15886" width="10.21875" bestFit="1" customWidth="1"/>
    <col min="15887" max="15888" width="10.33203125" bestFit="1" customWidth="1"/>
    <col min="15889" max="15890" width="9.109375" bestFit="1" customWidth="1"/>
    <col min="15891" max="15891" width="11.77734375" customWidth="1"/>
    <col min="15892" max="15893" width="9.109375" bestFit="1" customWidth="1"/>
    <col min="15894" max="15894" width="11.44140625" customWidth="1"/>
    <col min="15895" max="15896" width="9.109375" bestFit="1" customWidth="1"/>
    <col min="15897" max="15897" width="9.21875" bestFit="1" customWidth="1"/>
    <col min="15898" max="15898" width="9.109375" bestFit="1" customWidth="1"/>
    <col min="15899" max="15899" width="9.21875" bestFit="1" customWidth="1"/>
    <col min="15900" max="15902" width="9.109375" bestFit="1" customWidth="1"/>
    <col min="15903" max="15903" width="9.21875" bestFit="1" customWidth="1"/>
    <col min="15904" max="15904" width="10.33203125" customWidth="1"/>
    <col min="15905" max="15907" width="9.109375" bestFit="1" customWidth="1"/>
    <col min="15908" max="15908" width="10.33203125" bestFit="1" customWidth="1"/>
    <col min="16129" max="16129" width="3.6640625" customWidth="1"/>
    <col min="16130" max="16130" width="11.33203125" customWidth="1"/>
    <col min="16131" max="16131" width="12.33203125" customWidth="1"/>
    <col min="16132" max="16132" width="9" bestFit="1" customWidth="1"/>
    <col min="16133" max="16133" width="11" bestFit="1" customWidth="1"/>
    <col min="16134" max="16136" width="9.109375" bestFit="1" customWidth="1"/>
    <col min="16137" max="16138" width="10.21875" bestFit="1" customWidth="1"/>
    <col min="16139" max="16139" width="9.109375" bestFit="1" customWidth="1"/>
    <col min="16140" max="16140" width="12.44140625" customWidth="1"/>
    <col min="16141" max="16141" width="9.109375" bestFit="1" customWidth="1"/>
    <col min="16142" max="16142" width="10.21875" bestFit="1" customWidth="1"/>
    <col min="16143" max="16144" width="10.33203125" bestFit="1" customWidth="1"/>
    <col min="16145" max="16146" width="9.109375" bestFit="1" customWidth="1"/>
    <col min="16147" max="16147" width="11.77734375" customWidth="1"/>
    <col min="16148" max="16149" width="9.109375" bestFit="1" customWidth="1"/>
    <col min="16150" max="16150" width="11.44140625" customWidth="1"/>
    <col min="16151" max="16152" width="9.109375" bestFit="1" customWidth="1"/>
    <col min="16153" max="16153" width="9.21875" bestFit="1" customWidth="1"/>
    <col min="16154" max="16154" width="9.109375" bestFit="1" customWidth="1"/>
    <col min="16155" max="16155" width="9.21875" bestFit="1" customWidth="1"/>
    <col min="16156" max="16158" width="9.109375" bestFit="1" customWidth="1"/>
    <col min="16159" max="16159" width="9.21875" bestFit="1" customWidth="1"/>
    <col min="16160" max="16160" width="10.33203125" customWidth="1"/>
    <col min="16161" max="16163" width="9.109375" bestFit="1" customWidth="1"/>
    <col min="16164" max="16164" width="10.33203125" bestFit="1" customWidth="1"/>
  </cols>
  <sheetData>
    <row r="1" spans="1:36" ht="13.8" thickBot="1" x14ac:dyDescent="0.25">
      <c r="B1" t="s">
        <v>126</v>
      </c>
    </row>
    <row r="2" spans="1:36" ht="13.8" thickBot="1" x14ac:dyDescent="0.25">
      <c r="A2" t="s">
        <v>18</v>
      </c>
      <c r="B2" t="s">
        <v>19</v>
      </c>
      <c r="C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123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41</v>
      </c>
      <c r="AA2" t="s">
        <v>42</v>
      </c>
      <c r="AB2" t="s">
        <v>43</v>
      </c>
      <c r="AC2" t="s">
        <v>44</v>
      </c>
      <c r="AD2" t="s">
        <v>45</v>
      </c>
      <c r="AE2" t="s">
        <v>46</v>
      </c>
      <c r="AF2" t="s">
        <v>47</v>
      </c>
      <c r="AG2" t="s">
        <v>48</v>
      </c>
      <c r="AH2" t="s">
        <v>49</v>
      </c>
      <c r="AI2" t="s">
        <v>50</v>
      </c>
      <c r="AJ2" s="5" t="s">
        <v>51</v>
      </c>
    </row>
    <row r="3" spans="1:36" ht="13.8" thickBot="1" x14ac:dyDescent="0.25">
      <c r="S3" s="170" t="s">
        <v>52</v>
      </c>
      <c r="T3" s="171"/>
      <c r="U3" s="171"/>
      <c r="V3" s="171"/>
      <c r="W3" s="171"/>
      <c r="X3" s="171"/>
      <c r="Y3" s="172"/>
      <c r="Z3" s="173" t="s">
        <v>53</v>
      </c>
      <c r="AA3" s="174"/>
      <c r="AB3" s="174"/>
      <c r="AC3" s="174"/>
      <c r="AD3" s="174"/>
      <c r="AE3" s="175"/>
      <c r="AF3" s="173" t="s">
        <v>54</v>
      </c>
      <c r="AG3" s="174"/>
      <c r="AH3" s="174"/>
      <c r="AI3" s="174"/>
      <c r="AJ3" s="175"/>
    </row>
    <row r="4" spans="1:36" s="2" customFormat="1" ht="39.6" x14ac:dyDescent="0.2">
      <c r="C4" s="6" t="s">
        <v>55</v>
      </c>
      <c r="D4" s="11" t="s">
        <v>124</v>
      </c>
      <c r="E4" s="7" t="s">
        <v>56</v>
      </c>
      <c r="F4" s="8" t="s">
        <v>57</v>
      </c>
      <c r="G4" s="8" t="s">
        <v>129</v>
      </c>
      <c r="H4" s="8" t="s">
        <v>58</v>
      </c>
      <c r="I4" s="9" t="s">
        <v>59</v>
      </c>
      <c r="J4" s="7" t="s">
        <v>60</v>
      </c>
      <c r="K4" s="8" t="s">
        <v>61</v>
      </c>
      <c r="L4" s="8" t="s">
        <v>62</v>
      </c>
      <c r="M4" s="8" t="s">
        <v>63</v>
      </c>
      <c r="N4" s="9" t="s">
        <v>64</v>
      </c>
      <c r="O4" s="7" t="s">
        <v>65</v>
      </c>
      <c r="P4" s="10" t="s">
        <v>66</v>
      </c>
      <c r="Q4" s="2" t="s">
        <v>67</v>
      </c>
      <c r="R4" s="2" t="s">
        <v>68</v>
      </c>
      <c r="S4" s="11" t="s">
        <v>69</v>
      </c>
      <c r="T4" s="8" t="s">
        <v>57</v>
      </c>
      <c r="U4" s="8" t="s">
        <v>61</v>
      </c>
      <c r="V4" s="8" t="s">
        <v>70</v>
      </c>
      <c r="W4" s="8" t="s">
        <v>71</v>
      </c>
      <c r="X4" s="8" t="s">
        <v>72</v>
      </c>
      <c r="Y4" s="9" t="s">
        <v>73</v>
      </c>
      <c r="Z4" s="7" t="s">
        <v>74</v>
      </c>
      <c r="AA4" s="8" t="s">
        <v>73</v>
      </c>
      <c r="AB4" s="8" t="s">
        <v>75</v>
      </c>
      <c r="AC4" s="8" t="s">
        <v>76</v>
      </c>
      <c r="AD4" s="8" t="s">
        <v>77</v>
      </c>
      <c r="AE4" s="8" t="s">
        <v>78</v>
      </c>
      <c r="AF4" s="7" t="s">
        <v>79</v>
      </c>
      <c r="AG4" s="8" t="s">
        <v>74</v>
      </c>
      <c r="AH4" s="8" t="s">
        <v>80</v>
      </c>
      <c r="AI4" s="9" t="s">
        <v>81</v>
      </c>
      <c r="AJ4" s="12" t="s">
        <v>82</v>
      </c>
    </row>
    <row r="5" spans="1:36" x14ac:dyDescent="0.2">
      <c r="A5">
        <v>1</v>
      </c>
      <c r="B5" t="s">
        <v>83</v>
      </c>
      <c r="C5" s="13">
        <v>200000</v>
      </c>
      <c r="D5" s="25">
        <f>C5/I5</f>
        <v>5.8913847207251579E-3</v>
      </c>
      <c r="E5" s="14">
        <v>33819882.765000001</v>
      </c>
      <c r="F5" s="3">
        <v>0</v>
      </c>
      <c r="G5" s="3">
        <v>127993.58</v>
      </c>
      <c r="H5" s="3">
        <v>0</v>
      </c>
      <c r="I5" s="15">
        <v>33947876.344999999</v>
      </c>
      <c r="J5" s="14">
        <v>33469270.530999999</v>
      </c>
      <c r="K5" s="3">
        <v>151.583</v>
      </c>
      <c r="L5" s="3">
        <v>0</v>
      </c>
      <c r="M5" s="3">
        <v>4940.7510000000002</v>
      </c>
      <c r="N5" s="15">
        <v>33474362.864999998</v>
      </c>
      <c r="O5" s="14">
        <v>350612.234</v>
      </c>
      <c r="P5" s="15">
        <v>473513.48</v>
      </c>
      <c r="Q5" s="3">
        <v>223513.48</v>
      </c>
      <c r="R5" s="3">
        <v>250000</v>
      </c>
      <c r="S5" s="14">
        <v>140000</v>
      </c>
      <c r="T5" s="3">
        <v>0</v>
      </c>
      <c r="U5" s="3">
        <v>151.583</v>
      </c>
      <c r="V5" s="3">
        <v>250000</v>
      </c>
      <c r="W5" s="3">
        <v>0</v>
      </c>
      <c r="X5" s="3">
        <v>0</v>
      </c>
      <c r="Y5" s="15">
        <v>390151.58299999998</v>
      </c>
      <c r="Z5" s="14">
        <v>0</v>
      </c>
      <c r="AA5" s="3">
        <v>390151.58299999998</v>
      </c>
      <c r="AB5" s="3">
        <v>223513.48</v>
      </c>
      <c r="AC5" s="3">
        <v>0</v>
      </c>
      <c r="AD5" s="3">
        <v>0</v>
      </c>
      <c r="AE5" s="3">
        <v>613665.06299999997</v>
      </c>
      <c r="AF5" s="14">
        <v>0</v>
      </c>
      <c r="AG5" s="3">
        <v>0</v>
      </c>
      <c r="AH5" s="3">
        <v>0</v>
      </c>
      <c r="AI5" s="15">
        <v>0</v>
      </c>
      <c r="AJ5" s="13">
        <v>613665.06299999997</v>
      </c>
    </row>
    <row r="6" spans="1:36" x14ac:dyDescent="0.2">
      <c r="A6">
        <v>2</v>
      </c>
      <c r="B6" t="s">
        <v>84</v>
      </c>
      <c r="C6" s="13">
        <v>0</v>
      </c>
      <c r="D6" s="25">
        <f t="shared" ref="D6:D43" si="0">C6/I6</f>
        <v>0</v>
      </c>
      <c r="E6" s="14">
        <v>7953399.3710000003</v>
      </c>
      <c r="F6" s="3">
        <v>0</v>
      </c>
      <c r="G6" s="3">
        <v>52775.616000000002</v>
      </c>
      <c r="H6" s="3">
        <v>0</v>
      </c>
      <c r="I6" s="15">
        <v>8006174.9869999997</v>
      </c>
      <c r="J6" s="14">
        <v>7767582.4720000001</v>
      </c>
      <c r="K6" s="3">
        <v>0</v>
      </c>
      <c r="L6" s="3">
        <v>0</v>
      </c>
      <c r="M6" s="3">
        <v>4807.6819999999998</v>
      </c>
      <c r="N6" s="15">
        <v>7772390.1540000001</v>
      </c>
      <c r="O6" s="14">
        <v>185816.899</v>
      </c>
      <c r="P6" s="15">
        <v>233784.83300000001</v>
      </c>
      <c r="Q6" s="3">
        <v>233784.83300000001</v>
      </c>
      <c r="R6" s="3">
        <v>0</v>
      </c>
      <c r="S6" s="14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15">
        <v>0</v>
      </c>
      <c r="Z6" s="14">
        <v>0</v>
      </c>
      <c r="AA6" s="3">
        <v>0</v>
      </c>
      <c r="AB6" s="3">
        <v>233784.83300000001</v>
      </c>
      <c r="AC6" s="3">
        <v>0</v>
      </c>
      <c r="AD6" s="3">
        <v>0</v>
      </c>
      <c r="AE6" s="3">
        <v>233784.83300000001</v>
      </c>
      <c r="AF6" s="14">
        <v>0</v>
      </c>
      <c r="AG6" s="3">
        <v>0</v>
      </c>
      <c r="AH6" s="3">
        <v>0</v>
      </c>
      <c r="AI6" s="15">
        <v>0</v>
      </c>
      <c r="AJ6" s="13">
        <v>233784.83300000001</v>
      </c>
    </row>
    <row r="7" spans="1:36" x14ac:dyDescent="0.2">
      <c r="A7">
        <v>3</v>
      </c>
      <c r="B7" t="s">
        <v>85</v>
      </c>
      <c r="C7" s="13">
        <v>0</v>
      </c>
      <c r="D7" s="25">
        <f t="shared" si="0"/>
        <v>0</v>
      </c>
      <c r="E7" s="14">
        <v>9361297.4130000006</v>
      </c>
      <c r="F7" s="3">
        <v>0</v>
      </c>
      <c r="G7" s="3">
        <v>229734.74100000001</v>
      </c>
      <c r="H7" s="3">
        <v>0</v>
      </c>
      <c r="I7" s="15">
        <v>9591032.1539999992</v>
      </c>
      <c r="J7" s="14">
        <v>9175906.0989999995</v>
      </c>
      <c r="K7" s="3">
        <v>1.4999999999999999E-2</v>
      </c>
      <c r="L7" s="3">
        <v>0</v>
      </c>
      <c r="M7" s="3">
        <v>0</v>
      </c>
      <c r="N7" s="15">
        <v>9175906.1140000001</v>
      </c>
      <c r="O7" s="14">
        <v>185391.31400000001</v>
      </c>
      <c r="P7" s="15">
        <v>415126.04</v>
      </c>
      <c r="Q7" s="3">
        <v>415126.04</v>
      </c>
      <c r="R7" s="3">
        <v>0</v>
      </c>
      <c r="S7" s="14">
        <v>25.646000000000001</v>
      </c>
      <c r="T7" s="3">
        <v>0</v>
      </c>
      <c r="U7" s="3">
        <v>1.4999999999999999E-2</v>
      </c>
      <c r="V7" s="3">
        <v>0</v>
      </c>
      <c r="W7" s="3">
        <v>0</v>
      </c>
      <c r="X7" s="3">
        <v>0</v>
      </c>
      <c r="Y7" s="15">
        <v>25.661000000000001</v>
      </c>
      <c r="Z7" s="14">
        <v>0</v>
      </c>
      <c r="AA7" s="3">
        <v>25.661000000000001</v>
      </c>
      <c r="AB7" s="3">
        <v>415126.04</v>
      </c>
      <c r="AC7" s="3">
        <v>0</v>
      </c>
      <c r="AD7" s="3">
        <v>0</v>
      </c>
      <c r="AE7" s="3">
        <v>415151.701</v>
      </c>
      <c r="AF7" s="14">
        <v>0</v>
      </c>
      <c r="AG7" s="3">
        <v>0</v>
      </c>
      <c r="AH7" s="3">
        <v>0</v>
      </c>
      <c r="AI7" s="15">
        <v>0</v>
      </c>
      <c r="AJ7" s="13">
        <v>415151.701</v>
      </c>
    </row>
    <row r="8" spans="1:36" x14ac:dyDescent="0.2">
      <c r="A8">
        <v>4</v>
      </c>
      <c r="B8" t="s">
        <v>86</v>
      </c>
      <c r="C8" s="13">
        <v>0</v>
      </c>
      <c r="D8" s="25">
        <f t="shared" si="0"/>
        <v>0</v>
      </c>
      <c r="E8" s="14">
        <v>6331943.7889999999</v>
      </c>
      <c r="F8" s="3">
        <v>100000</v>
      </c>
      <c r="G8" s="3">
        <v>240555.82399999999</v>
      </c>
      <c r="H8" s="3">
        <v>0</v>
      </c>
      <c r="I8" s="15">
        <v>6672499.6129999999</v>
      </c>
      <c r="J8" s="14">
        <v>6412062.2000000002</v>
      </c>
      <c r="K8" s="3">
        <v>178.35</v>
      </c>
      <c r="L8" s="3">
        <v>0</v>
      </c>
      <c r="M8" s="3">
        <v>0</v>
      </c>
      <c r="N8" s="15">
        <v>6412240.5499999998</v>
      </c>
      <c r="O8" s="14">
        <v>-80118.410999999993</v>
      </c>
      <c r="P8" s="15">
        <v>260259.06299999999</v>
      </c>
      <c r="Q8" s="3">
        <v>260259.06299999999</v>
      </c>
      <c r="R8" s="3">
        <v>0</v>
      </c>
      <c r="S8" s="14">
        <v>250128.74299999999</v>
      </c>
      <c r="T8" s="3">
        <v>100000</v>
      </c>
      <c r="U8" s="3">
        <v>178.35</v>
      </c>
      <c r="V8" s="3">
        <v>0</v>
      </c>
      <c r="W8" s="3">
        <v>0</v>
      </c>
      <c r="X8" s="3">
        <v>0</v>
      </c>
      <c r="Y8" s="15">
        <v>150307.09299999999</v>
      </c>
      <c r="Z8" s="14">
        <v>0</v>
      </c>
      <c r="AA8" s="3">
        <v>150307.09299999999</v>
      </c>
      <c r="AB8" s="3">
        <v>260259.06299999999</v>
      </c>
      <c r="AC8" s="3">
        <v>0</v>
      </c>
      <c r="AD8" s="3">
        <v>0</v>
      </c>
      <c r="AE8" s="3">
        <v>410566.15600000002</v>
      </c>
      <c r="AF8" s="14">
        <v>0</v>
      </c>
      <c r="AG8" s="3">
        <v>0</v>
      </c>
      <c r="AH8" s="3">
        <v>0</v>
      </c>
      <c r="AI8" s="15">
        <v>0</v>
      </c>
      <c r="AJ8" s="13">
        <v>410566.15600000002</v>
      </c>
    </row>
    <row r="9" spans="1:36" x14ac:dyDescent="0.2">
      <c r="A9">
        <v>5</v>
      </c>
      <c r="B9" t="s">
        <v>87</v>
      </c>
      <c r="C9" s="13">
        <v>25555.381000000001</v>
      </c>
      <c r="D9" s="25">
        <f t="shared" si="0"/>
        <v>1.9569163982519149E-3</v>
      </c>
      <c r="E9" s="14">
        <v>13039877.743000001</v>
      </c>
      <c r="F9" s="3">
        <v>0</v>
      </c>
      <c r="G9" s="3">
        <v>19127.241999999998</v>
      </c>
      <c r="H9" s="3">
        <v>0</v>
      </c>
      <c r="I9" s="15">
        <v>13059004.984999999</v>
      </c>
      <c r="J9" s="14">
        <v>12786820.965</v>
      </c>
      <c r="K9" s="3">
        <v>0</v>
      </c>
      <c r="L9" s="3">
        <v>0</v>
      </c>
      <c r="M9" s="3">
        <v>0</v>
      </c>
      <c r="N9" s="15">
        <v>12786820.965</v>
      </c>
      <c r="O9" s="14">
        <v>253056.77799999999</v>
      </c>
      <c r="P9" s="15">
        <v>272184.02</v>
      </c>
      <c r="Q9" s="3">
        <v>272184.02</v>
      </c>
      <c r="R9" s="3">
        <v>0</v>
      </c>
      <c r="S9" s="14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15">
        <v>0</v>
      </c>
      <c r="Z9" s="14">
        <v>0</v>
      </c>
      <c r="AA9" s="3">
        <v>0</v>
      </c>
      <c r="AB9" s="3">
        <v>272184.02</v>
      </c>
      <c r="AC9" s="3">
        <v>0</v>
      </c>
      <c r="AD9" s="3">
        <v>0</v>
      </c>
      <c r="AE9" s="3">
        <v>272184.02</v>
      </c>
      <c r="AF9" s="14">
        <v>0</v>
      </c>
      <c r="AG9" s="3">
        <v>0</v>
      </c>
      <c r="AH9" s="3">
        <v>0</v>
      </c>
      <c r="AI9" s="15">
        <v>0</v>
      </c>
      <c r="AJ9" s="13">
        <v>272184.02</v>
      </c>
    </row>
    <row r="10" spans="1:36" x14ac:dyDescent="0.2">
      <c r="A10">
        <v>6</v>
      </c>
      <c r="B10" t="s">
        <v>88</v>
      </c>
      <c r="C10" s="13">
        <v>0</v>
      </c>
      <c r="D10" s="25">
        <f t="shared" si="0"/>
        <v>0</v>
      </c>
      <c r="E10" s="14">
        <v>6719477.6449999996</v>
      </c>
      <c r="F10" s="3">
        <v>0</v>
      </c>
      <c r="G10" s="3">
        <v>255666.91200000001</v>
      </c>
      <c r="H10" s="3">
        <v>0</v>
      </c>
      <c r="I10" s="15">
        <v>6975144.557</v>
      </c>
      <c r="J10" s="14">
        <v>6606579.3509999998</v>
      </c>
      <c r="K10" s="3">
        <v>0</v>
      </c>
      <c r="L10" s="3">
        <v>0</v>
      </c>
      <c r="M10" s="3">
        <v>4000</v>
      </c>
      <c r="N10" s="15">
        <v>6610579.3509999998</v>
      </c>
      <c r="O10" s="14">
        <v>112898.29399999999</v>
      </c>
      <c r="P10" s="15">
        <v>364565.20600000001</v>
      </c>
      <c r="Q10" s="3">
        <v>364565.20600000001</v>
      </c>
      <c r="R10" s="3">
        <v>0</v>
      </c>
      <c r="S10" s="14">
        <v>43171.283000000003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15">
        <v>43171.283000000003</v>
      </c>
      <c r="Z10" s="14">
        <v>0</v>
      </c>
      <c r="AA10" s="3">
        <v>43171.283000000003</v>
      </c>
      <c r="AB10" s="3">
        <v>364565.20600000001</v>
      </c>
      <c r="AC10" s="3">
        <v>0</v>
      </c>
      <c r="AD10" s="3">
        <v>0</v>
      </c>
      <c r="AE10" s="3">
        <v>407736.489</v>
      </c>
      <c r="AF10" s="14">
        <v>0</v>
      </c>
      <c r="AG10" s="3">
        <v>0</v>
      </c>
      <c r="AH10" s="3">
        <v>0</v>
      </c>
      <c r="AI10" s="15">
        <v>0</v>
      </c>
      <c r="AJ10" s="13">
        <v>407736.489</v>
      </c>
    </row>
    <row r="11" spans="1:36" x14ac:dyDescent="0.2">
      <c r="A11">
        <v>7</v>
      </c>
      <c r="B11" t="s">
        <v>89</v>
      </c>
      <c r="C11" s="13">
        <v>130092.981</v>
      </c>
      <c r="D11" s="25">
        <f t="shared" si="0"/>
        <v>2.9581910901490229E-2</v>
      </c>
      <c r="E11" s="14">
        <v>4182863.8769999999</v>
      </c>
      <c r="F11" s="3">
        <v>0</v>
      </c>
      <c r="G11" s="3">
        <v>214856.79199999999</v>
      </c>
      <c r="H11" s="3">
        <v>0</v>
      </c>
      <c r="I11" s="15">
        <v>4397720.6689999998</v>
      </c>
      <c r="J11" s="14">
        <v>4294251.6189999999</v>
      </c>
      <c r="K11" s="3">
        <v>500</v>
      </c>
      <c r="L11" s="3">
        <v>0</v>
      </c>
      <c r="M11" s="3">
        <v>0</v>
      </c>
      <c r="N11" s="15">
        <v>4294751.6189999999</v>
      </c>
      <c r="O11" s="14">
        <v>-111387.742</v>
      </c>
      <c r="P11" s="15">
        <v>102969.05</v>
      </c>
      <c r="Q11" s="3">
        <v>102969.05</v>
      </c>
      <c r="R11" s="3">
        <v>0</v>
      </c>
      <c r="S11" s="14">
        <v>314700</v>
      </c>
      <c r="T11" s="3">
        <v>0</v>
      </c>
      <c r="U11" s="3">
        <v>500</v>
      </c>
      <c r="V11" s="3">
        <v>0</v>
      </c>
      <c r="W11" s="3">
        <v>0</v>
      </c>
      <c r="X11" s="3">
        <v>0</v>
      </c>
      <c r="Y11" s="15">
        <v>315200</v>
      </c>
      <c r="Z11" s="14">
        <v>0</v>
      </c>
      <c r="AA11" s="3">
        <v>315200</v>
      </c>
      <c r="AB11" s="3">
        <v>102969.05</v>
      </c>
      <c r="AC11" s="3">
        <v>0</v>
      </c>
      <c r="AD11" s="3">
        <v>0</v>
      </c>
      <c r="AE11" s="3">
        <v>418169.05</v>
      </c>
      <c r="AF11" s="14">
        <v>0</v>
      </c>
      <c r="AG11" s="3">
        <v>0</v>
      </c>
      <c r="AH11" s="3">
        <v>0</v>
      </c>
      <c r="AI11" s="15">
        <v>0</v>
      </c>
      <c r="AJ11" s="13">
        <v>418169.05</v>
      </c>
    </row>
    <row r="12" spans="1:36" s="16" customFormat="1" x14ac:dyDescent="0.2">
      <c r="A12" s="16">
        <v>8</v>
      </c>
      <c r="B12" s="16" t="s">
        <v>90</v>
      </c>
      <c r="C12" s="17">
        <v>0</v>
      </c>
      <c r="D12" s="26">
        <f t="shared" si="0"/>
        <v>0</v>
      </c>
      <c r="E12" s="18">
        <v>3695909.9010000001</v>
      </c>
      <c r="F12" s="19">
        <v>0</v>
      </c>
      <c r="G12" s="19">
        <v>0</v>
      </c>
      <c r="H12" s="19">
        <v>0</v>
      </c>
      <c r="I12" s="20">
        <v>3695909.9010000001</v>
      </c>
      <c r="J12" s="18">
        <v>3756384.6889999998</v>
      </c>
      <c r="K12" s="19">
        <v>19.344999999999999</v>
      </c>
      <c r="L12" s="19">
        <v>120485.66800000001</v>
      </c>
      <c r="M12" s="19">
        <v>0</v>
      </c>
      <c r="N12" s="20">
        <v>3876889.702</v>
      </c>
      <c r="O12" s="18">
        <v>-60474.788</v>
      </c>
      <c r="P12" s="20">
        <v>-180979.80100000001</v>
      </c>
      <c r="Q12" s="19">
        <v>0</v>
      </c>
      <c r="R12" s="19">
        <v>0</v>
      </c>
      <c r="S12" s="18">
        <v>100309.859</v>
      </c>
      <c r="T12" s="19">
        <v>0</v>
      </c>
      <c r="U12" s="19">
        <v>19.344999999999999</v>
      </c>
      <c r="V12" s="19">
        <v>0</v>
      </c>
      <c r="W12" s="19">
        <v>0</v>
      </c>
      <c r="X12" s="19">
        <v>0</v>
      </c>
      <c r="Y12" s="20">
        <v>100329.204</v>
      </c>
      <c r="Z12" s="18">
        <v>0</v>
      </c>
      <c r="AA12" s="19">
        <v>100329.204</v>
      </c>
      <c r="AB12" s="19">
        <v>0</v>
      </c>
      <c r="AC12" s="19">
        <v>0</v>
      </c>
      <c r="AD12" s="19">
        <v>0</v>
      </c>
      <c r="AE12" s="19">
        <v>100329.204</v>
      </c>
      <c r="AF12" s="18">
        <v>180979.80100000001</v>
      </c>
      <c r="AG12" s="19">
        <v>0</v>
      </c>
      <c r="AH12" s="19">
        <v>0</v>
      </c>
      <c r="AI12" s="20">
        <v>180979.80100000001</v>
      </c>
      <c r="AJ12" s="17">
        <v>-80650.596999999994</v>
      </c>
    </row>
    <row r="13" spans="1:36" x14ac:dyDescent="0.2">
      <c r="A13">
        <v>9</v>
      </c>
      <c r="B13" t="s">
        <v>91</v>
      </c>
      <c r="C13" s="13">
        <v>4767.9369999999999</v>
      </c>
      <c r="D13" s="25">
        <f t="shared" si="0"/>
        <v>4.4217212115324684E-4</v>
      </c>
      <c r="E13" s="14">
        <v>10755059.138</v>
      </c>
      <c r="F13" s="3">
        <v>0</v>
      </c>
      <c r="G13" s="3">
        <v>27929.594000000001</v>
      </c>
      <c r="H13" s="3">
        <v>0</v>
      </c>
      <c r="I13" s="15">
        <v>10782988.732000001</v>
      </c>
      <c r="J13" s="14">
        <v>10250580.931</v>
      </c>
      <c r="K13" s="3">
        <v>0</v>
      </c>
      <c r="L13" s="3">
        <v>0</v>
      </c>
      <c r="M13" s="3">
        <v>0</v>
      </c>
      <c r="N13" s="15">
        <v>10250580.931</v>
      </c>
      <c r="O13" s="14">
        <v>504478.20699999999</v>
      </c>
      <c r="P13" s="15">
        <v>532407.80099999998</v>
      </c>
      <c r="Q13" s="3">
        <v>188415.11</v>
      </c>
      <c r="R13" s="3">
        <v>343992.69099999999</v>
      </c>
      <c r="S13" s="14">
        <v>0</v>
      </c>
      <c r="T13" s="3">
        <v>0</v>
      </c>
      <c r="U13" s="3">
        <v>0</v>
      </c>
      <c r="V13" s="3">
        <v>343992.69099999999</v>
      </c>
      <c r="W13" s="3">
        <v>0</v>
      </c>
      <c r="X13" s="3">
        <v>0</v>
      </c>
      <c r="Y13" s="15">
        <v>343992.69099999999</v>
      </c>
      <c r="Z13" s="14">
        <v>0</v>
      </c>
      <c r="AA13" s="3">
        <v>343992.69099999999</v>
      </c>
      <c r="AB13" s="3">
        <v>188415.11</v>
      </c>
      <c r="AC13" s="3">
        <v>0</v>
      </c>
      <c r="AD13" s="3">
        <v>0</v>
      </c>
      <c r="AE13" s="3">
        <v>532407.80099999998</v>
      </c>
      <c r="AF13" s="14">
        <v>0</v>
      </c>
      <c r="AG13" s="3">
        <v>0</v>
      </c>
      <c r="AH13" s="3">
        <v>0</v>
      </c>
      <c r="AI13" s="15">
        <v>0</v>
      </c>
      <c r="AJ13" s="13">
        <v>532407.80099999998</v>
      </c>
    </row>
    <row r="14" spans="1:36" x14ac:dyDescent="0.2">
      <c r="A14">
        <v>12</v>
      </c>
      <c r="B14" t="s">
        <v>92</v>
      </c>
      <c r="C14" s="13">
        <v>0</v>
      </c>
      <c r="D14" s="25">
        <f t="shared" si="0"/>
        <v>0</v>
      </c>
      <c r="E14" s="14">
        <v>402762.38500000001</v>
      </c>
      <c r="F14" s="3">
        <v>3700</v>
      </c>
      <c r="G14" s="3">
        <v>126.78700000000001</v>
      </c>
      <c r="H14" s="3">
        <v>0</v>
      </c>
      <c r="I14" s="15">
        <v>406589.17200000002</v>
      </c>
      <c r="J14" s="14">
        <v>406177.12099999998</v>
      </c>
      <c r="K14" s="3">
        <v>74.173000000000002</v>
      </c>
      <c r="L14" s="3">
        <v>0</v>
      </c>
      <c r="M14" s="3">
        <v>0</v>
      </c>
      <c r="N14" s="15">
        <v>406251.29399999999</v>
      </c>
      <c r="O14" s="14">
        <v>-3414.7359999999999</v>
      </c>
      <c r="P14" s="15">
        <v>337.87799999999999</v>
      </c>
      <c r="Q14" s="3">
        <v>337.87799999999999</v>
      </c>
      <c r="R14" s="3">
        <v>0</v>
      </c>
      <c r="S14" s="14">
        <v>139051.571</v>
      </c>
      <c r="T14" s="3">
        <v>3700</v>
      </c>
      <c r="U14" s="3">
        <v>74.173000000000002</v>
      </c>
      <c r="V14" s="3">
        <v>0</v>
      </c>
      <c r="W14" s="3">
        <v>0.2</v>
      </c>
      <c r="X14" s="3">
        <v>0</v>
      </c>
      <c r="Y14" s="15">
        <v>135425.94399999999</v>
      </c>
      <c r="Z14" s="14">
        <v>0</v>
      </c>
      <c r="AA14" s="3">
        <v>135425.94399999999</v>
      </c>
      <c r="AB14" s="3">
        <v>337.87799999999999</v>
      </c>
      <c r="AC14" s="3">
        <v>0</v>
      </c>
      <c r="AD14" s="3">
        <v>0</v>
      </c>
      <c r="AE14" s="3">
        <v>135763.82199999999</v>
      </c>
      <c r="AF14" s="14">
        <v>0</v>
      </c>
      <c r="AG14" s="3">
        <v>0</v>
      </c>
      <c r="AH14" s="3">
        <v>0</v>
      </c>
      <c r="AI14" s="15">
        <v>0</v>
      </c>
      <c r="AJ14" s="13">
        <v>135763.82199999999</v>
      </c>
    </row>
    <row r="15" spans="1:36" x14ac:dyDescent="0.2">
      <c r="A15">
        <v>13</v>
      </c>
      <c r="B15" t="s">
        <v>93</v>
      </c>
      <c r="C15" s="13">
        <v>0</v>
      </c>
      <c r="D15" s="25">
        <f t="shared" si="0"/>
        <v>0</v>
      </c>
      <c r="E15" s="14">
        <v>2363257.3199999998</v>
      </c>
      <c r="F15" s="3">
        <v>0</v>
      </c>
      <c r="G15" s="3">
        <v>119763.024</v>
      </c>
      <c r="H15" s="3">
        <v>0</v>
      </c>
      <c r="I15" s="15">
        <v>2483020.344</v>
      </c>
      <c r="J15" s="14">
        <v>2315605.4920000001</v>
      </c>
      <c r="K15" s="3">
        <v>90000</v>
      </c>
      <c r="L15" s="3">
        <v>0</v>
      </c>
      <c r="M15" s="3">
        <v>0</v>
      </c>
      <c r="N15" s="15">
        <v>2405605.4920000001</v>
      </c>
      <c r="O15" s="14">
        <v>47651.828000000001</v>
      </c>
      <c r="P15" s="15">
        <v>77414.851999999999</v>
      </c>
      <c r="Q15" s="3">
        <v>77414.851999999999</v>
      </c>
      <c r="R15" s="3">
        <v>0</v>
      </c>
      <c r="S15" s="14">
        <v>60000.029000000002</v>
      </c>
      <c r="T15" s="3">
        <v>0</v>
      </c>
      <c r="U15" s="3">
        <v>90000</v>
      </c>
      <c r="V15" s="3">
        <v>0</v>
      </c>
      <c r="W15" s="3">
        <v>0</v>
      </c>
      <c r="X15" s="3">
        <v>0</v>
      </c>
      <c r="Y15" s="15">
        <v>150000.02900000001</v>
      </c>
      <c r="Z15" s="14">
        <v>0</v>
      </c>
      <c r="AA15" s="3">
        <v>150000.02900000001</v>
      </c>
      <c r="AB15" s="3">
        <v>77414.851999999999</v>
      </c>
      <c r="AC15" s="3">
        <v>0</v>
      </c>
      <c r="AD15" s="3">
        <v>0</v>
      </c>
      <c r="AE15" s="3">
        <v>227414.88099999999</v>
      </c>
      <c r="AF15" s="14">
        <v>0</v>
      </c>
      <c r="AG15" s="3">
        <v>0</v>
      </c>
      <c r="AH15" s="3">
        <v>0</v>
      </c>
      <c r="AI15" s="15">
        <v>0</v>
      </c>
      <c r="AJ15" s="13">
        <v>227414.88099999999</v>
      </c>
    </row>
    <row r="16" spans="1:36" x14ac:dyDescent="0.2">
      <c r="A16">
        <v>14</v>
      </c>
      <c r="B16" t="s">
        <v>94</v>
      </c>
      <c r="C16" s="13">
        <v>0</v>
      </c>
      <c r="D16" s="25">
        <f t="shared" si="0"/>
        <v>0</v>
      </c>
      <c r="E16" s="14">
        <v>2393627.804</v>
      </c>
      <c r="F16" s="3">
        <v>0</v>
      </c>
      <c r="G16" s="3">
        <v>98604.497000000003</v>
      </c>
      <c r="H16" s="3">
        <v>0</v>
      </c>
      <c r="I16" s="15">
        <v>2492232.301</v>
      </c>
      <c r="J16" s="14">
        <v>2339078.702</v>
      </c>
      <c r="K16" s="3">
        <v>14386.919</v>
      </c>
      <c r="L16" s="3">
        <v>0</v>
      </c>
      <c r="M16" s="3">
        <v>0</v>
      </c>
      <c r="N16" s="15">
        <v>2353465.6209999998</v>
      </c>
      <c r="O16" s="14">
        <v>54549.101999999999</v>
      </c>
      <c r="P16" s="15">
        <v>138766.68</v>
      </c>
      <c r="Q16" s="3">
        <v>138766.68</v>
      </c>
      <c r="R16" s="3">
        <v>0</v>
      </c>
      <c r="S16" s="14">
        <v>71061.622000000003</v>
      </c>
      <c r="T16" s="3">
        <v>0</v>
      </c>
      <c r="U16" s="3">
        <v>14386.919</v>
      </c>
      <c r="V16" s="3">
        <v>0</v>
      </c>
      <c r="W16" s="3">
        <v>0</v>
      </c>
      <c r="X16" s="3">
        <v>0</v>
      </c>
      <c r="Y16" s="15">
        <v>85448.540999999997</v>
      </c>
      <c r="Z16" s="14">
        <v>0</v>
      </c>
      <c r="AA16" s="3">
        <v>85448.540999999997</v>
      </c>
      <c r="AB16" s="3">
        <v>138766.68</v>
      </c>
      <c r="AC16" s="3">
        <v>0</v>
      </c>
      <c r="AD16" s="3">
        <v>0</v>
      </c>
      <c r="AE16" s="3">
        <v>224215.22099999999</v>
      </c>
      <c r="AF16" s="14">
        <v>0</v>
      </c>
      <c r="AG16" s="3">
        <v>0</v>
      </c>
      <c r="AH16" s="3">
        <v>0</v>
      </c>
      <c r="AI16" s="15">
        <v>0</v>
      </c>
      <c r="AJ16" s="13">
        <v>224215.22099999999</v>
      </c>
    </row>
    <row r="17" spans="1:36" s="16" customFormat="1" x14ac:dyDescent="0.2">
      <c r="A17" s="16">
        <v>15</v>
      </c>
      <c r="B17" s="16" t="s">
        <v>95</v>
      </c>
      <c r="C17" s="17">
        <v>12073.859</v>
      </c>
      <c r="D17" s="26">
        <f t="shared" si="0"/>
        <v>4.001709148146849E-3</v>
      </c>
      <c r="E17" s="18">
        <v>3017175.55</v>
      </c>
      <c r="F17" s="19">
        <v>0</v>
      </c>
      <c r="G17" s="19">
        <v>0</v>
      </c>
      <c r="H17" s="19">
        <v>0</v>
      </c>
      <c r="I17" s="20">
        <v>3017175.55</v>
      </c>
      <c r="J17" s="18">
        <v>3039093.7570000002</v>
      </c>
      <c r="K17" s="19">
        <v>1.2E-2</v>
      </c>
      <c r="L17" s="19">
        <v>440863.94300000003</v>
      </c>
      <c r="M17" s="19">
        <v>0</v>
      </c>
      <c r="N17" s="20">
        <v>3479957.7119999998</v>
      </c>
      <c r="O17" s="18">
        <v>-21918.206999999999</v>
      </c>
      <c r="P17" s="20">
        <v>-462782.16200000001</v>
      </c>
      <c r="Q17" s="19">
        <v>0</v>
      </c>
      <c r="R17" s="19">
        <v>0</v>
      </c>
      <c r="S17" s="18">
        <v>69.203999999999994</v>
      </c>
      <c r="T17" s="19">
        <v>0</v>
      </c>
      <c r="U17" s="19">
        <v>1.2E-2</v>
      </c>
      <c r="V17" s="19">
        <v>0</v>
      </c>
      <c r="W17" s="19">
        <v>0</v>
      </c>
      <c r="X17" s="19">
        <v>0</v>
      </c>
      <c r="Y17" s="20">
        <v>69.215999999999994</v>
      </c>
      <c r="Z17" s="18">
        <v>0</v>
      </c>
      <c r="AA17" s="19">
        <v>69.215999999999994</v>
      </c>
      <c r="AB17" s="19">
        <v>0</v>
      </c>
      <c r="AC17" s="19">
        <v>0</v>
      </c>
      <c r="AD17" s="19">
        <v>0</v>
      </c>
      <c r="AE17" s="19">
        <v>69.215999999999994</v>
      </c>
      <c r="AF17" s="18">
        <v>462782.16200000001</v>
      </c>
      <c r="AG17" s="19">
        <v>0</v>
      </c>
      <c r="AH17" s="19">
        <v>0</v>
      </c>
      <c r="AI17" s="20">
        <v>462782.16200000001</v>
      </c>
      <c r="AJ17" s="17">
        <v>-462712.946</v>
      </c>
    </row>
    <row r="18" spans="1:36" s="16" customFormat="1" x14ac:dyDescent="0.2">
      <c r="A18" s="16">
        <v>16</v>
      </c>
      <c r="B18" s="16" t="s">
        <v>96</v>
      </c>
      <c r="C18" s="17">
        <v>0</v>
      </c>
      <c r="D18" s="26">
        <f t="shared" si="0"/>
        <v>0</v>
      </c>
      <c r="E18" s="18">
        <v>857546.76800000004</v>
      </c>
      <c r="F18" s="19">
        <v>0</v>
      </c>
      <c r="G18" s="19">
        <v>0</v>
      </c>
      <c r="H18" s="19">
        <v>0</v>
      </c>
      <c r="I18" s="20">
        <v>857546.76800000004</v>
      </c>
      <c r="J18" s="18">
        <v>830105.87699999998</v>
      </c>
      <c r="K18" s="19">
        <v>0</v>
      </c>
      <c r="L18" s="19">
        <v>68761.172999999995</v>
      </c>
      <c r="M18" s="19">
        <v>0</v>
      </c>
      <c r="N18" s="20">
        <v>898867.05</v>
      </c>
      <c r="O18" s="18">
        <v>27440.891</v>
      </c>
      <c r="P18" s="20">
        <v>-41320.281999999999</v>
      </c>
      <c r="Q18" s="19">
        <v>0</v>
      </c>
      <c r="R18" s="19">
        <v>0</v>
      </c>
      <c r="S18" s="18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20">
        <v>0</v>
      </c>
      <c r="Z18" s="18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8">
        <v>41320.281999999999</v>
      </c>
      <c r="AG18" s="19">
        <v>0</v>
      </c>
      <c r="AH18" s="19">
        <v>0</v>
      </c>
      <c r="AI18" s="20">
        <v>41320.281999999999</v>
      </c>
      <c r="AJ18" s="17">
        <v>-41320.281999999999</v>
      </c>
    </row>
    <row r="19" spans="1:36" x14ac:dyDescent="0.2">
      <c r="A19">
        <v>17</v>
      </c>
      <c r="B19" t="s">
        <v>97</v>
      </c>
      <c r="C19" s="13">
        <v>0</v>
      </c>
      <c r="D19" s="25">
        <f t="shared" si="0"/>
        <v>0</v>
      </c>
      <c r="E19" s="14">
        <v>1018480.2</v>
      </c>
      <c r="F19" s="3">
        <v>0</v>
      </c>
      <c r="G19" s="3">
        <v>54249.635999999999</v>
      </c>
      <c r="H19" s="3">
        <v>0</v>
      </c>
      <c r="I19" s="15">
        <v>1072729.8359999999</v>
      </c>
      <c r="J19" s="14">
        <v>1028077.956</v>
      </c>
      <c r="K19" s="3">
        <v>276.41699999999997</v>
      </c>
      <c r="L19" s="3">
        <v>0</v>
      </c>
      <c r="M19" s="3">
        <v>0</v>
      </c>
      <c r="N19" s="15">
        <v>1028354.373</v>
      </c>
      <c r="O19" s="14">
        <v>-9597.7559999999994</v>
      </c>
      <c r="P19" s="15">
        <v>44375.463000000003</v>
      </c>
      <c r="Q19" s="3">
        <v>44375.463000000003</v>
      </c>
      <c r="R19" s="3">
        <v>0</v>
      </c>
      <c r="S19" s="14">
        <v>84163.07</v>
      </c>
      <c r="T19" s="3">
        <v>0</v>
      </c>
      <c r="U19" s="3">
        <v>276.41699999999997</v>
      </c>
      <c r="V19" s="3">
        <v>0</v>
      </c>
      <c r="W19" s="3">
        <v>0</v>
      </c>
      <c r="X19" s="3">
        <v>0</v>
      </c>
      <c r="Y19" s="15">
        <v>84439.486999999994</v>
      </c>
      <c r="Z19" s="14">
        <v>0</v>
      </c>
      <c r="AA19" s="3">
        <v>84439.486999999994</v>
      </c>
      <c r="AB19" s="3">
        <v>44375.463000000003</v>
      </c>
      <c r="AC19" s="3">
        <v>0</v>
      </c>
      <c r="AD19" s="3">
        <v>0</v>
      </c>
      <c r="AE19" s="3">
        <v>128814.95</v>
      </c>
      <c r="AF19" s="14">
        <v>0</v>
      </c>
      <c r="AG19" s="3">
        <v>0</v>
      </c>
      <c r="AH19" s="3">
        <v>0</v>
      </c>
      <c r="AI19" s="15">
        <v>0</v>
      </c>
      <c r="AJ19" s="13">
        <v>128814.95</v>
      </c>
    </row>
    <row r="20" spans="1:36" x14ac:dyDescent="0.2">
      <c r="A20">
        <v>18</v>
      </c>
      <c r="B20" t="s">
        <v>98</v>
      </c>
      <c r="C20" s="13">
        <v>0</v>
      </c>
      <c r="D20" s="25">
        <f t="shared" si="0"/>
        <v>0</v>
      </c>
      <c r="E20" s="14">
        <v>853427.174</v>
      </c>
      <c r="F20" s="3">
        <v>0</v>
      </c>
      <c r="G20" s="3">
        <v>66258.452000000005</v>
      </c>
      <c r="H20" s="3">
        <v>0</v>
      </c>
      <c r="I20" s="15">
        <v>919685.62600000005</v>
      </c>
      <c r="J20" s="14">
        <v>813788.67799999996</v>
      </c>
      <c r="K20" s="3">
        <v>0</v>
      </c>
      <c r="L20" s="3">
        <v>0</v>
      </c>
      <c r="M20" s="3">
        <v>0</v>
      </c>
      <c r="N20" s="15">
        <v>813788.67799999996</v>
      </c>
      <c r="O20" s="14">
        <v>39638.495999999999</v>
      </c>
      <c r="P20" s="15">
        <v>105896.948</v>
      </c>
      <c r="Q20" s="3">
        <v>105896.948</v>
      </c>
      <c r="R20" s="3">
        <v>0</v>
      </c>
      <c r="S20" s="14">
        <v>22067.458999999999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15">
        <v>22067.458999999999</v>
      </c>
      <c r="Z20" s="14">
        <v>0</v>
      </c>
      <c r="AA20" s="3">
        <v>22067.458999999999</v>
      </c>
      <c r="AB20" s="3">
        <v>105896.948</v>
      </c>
      <c r="AC20" s="3">
        <v>0</v>
      </c>
      <c r="AD20" s="3">
        <v>0</v>
      </c>
      <c r="AE20" s="3">
        <v>127964.40700000001</v>
      </c>
      <c r="AF20" s="14">
        <v>0</v>
      </c>
      <c r="AG20" s="3">
        <v>0</v>
      </c>
      <c r="AH20" s="3">
        <v>0</v>
      </c>
      <c r="AI20" s="15">
        <v>0</v>
      </c>
      <c r="AJ20" s="13">
        <v>127964.40700000001</v>
      </c>
    </row>
    <row r="21" spans="1:36" x14ac:dyDescent="0.2">
      <c r="A21">
        <v>19</v>
      </c>
      <c r="B21" t="s">
        <v>99</v>
      </c>
      <c r="C21" s="13">
        <v>0</v>
      </c>
      <c r="D21" s="25">
        <f t="shared" si="0"/>
        <v>0</v>
      </c>
      <c r="E21" s="14">
        <v>3402192.429</v>
      </c>
      <c r="F21" s="3">
        <v>0</v>
      </c>
      <c r="G21" s="3">
        <v>266280.33500000002</v>
      </c>
      <c r="H21" s="3">
        <v>0</v>
      </c>
      <c r="I21" s="15">
        <v>3668472.764</v>
      </c>
      <c r="J21" s="14">
        <v>3295156.36</v>
      </c>
      <c r="K21" s="3">
        <v>240.86099999999999</v>
      </c>
      <c r="L21" s="3">
        <v>0</v>
      </c>
      <c r="M21" s="3">
        <v>0</v>
      </c>
      <c r="N21" s="15">
        <v>3295397.2209999999</v>
      </c>
      <c r="O21" s="14">
        <v>107036.069</v>
      </c>
      <c r="P21" s="15">
        <v>373075.54300000001</v>
      </c>
      <c r="Q21" s="3">
        <v>373075.54300000001</v>
      </c>
      <c r="R21" s="3">
        <v>0</v>
      </c>
      <c r="S21" s="14">
        <v>100149.93700000001</v>
      </c>
      <c r="T21" s="3">
        <v>0</v>
      </c>
      <c r="U21" s="3">
        <v>240.86099999999999</v>
      </c>
      <c r="V21" s="3">
        <v>0</v>
      </c>
      <c r="W21" s="3">
        <v>0</v>
      </c>
      <c r="X21" s="3">
        <v>0</v>
      </c>
      <c r="Y21" s="15">
        <v>100390.798</v>
      </c>
      <c r="Z21" s="14">
        <v>0</v>
      </c>
      <c r="AA21" s="3">
        <v>100390.798</v>
      </c>
      <c r="AB21" s="3">
        <v>373075.54300000001</v>
      </c>
      <c r="AC21" s="3">
        <v>0</v>
      </c>
      <c r="AD21" s="3">
        <v>0</v>
      </c>
      <c r="AE21" s="3">
        <v>473466.34100000001</v>
      </c>
      <c r="AF21" s="14">
        <v>0</v>
      </c>
      <c r="AG21" s="3">
        <v>0</v>
      </c>
      <c r="AH21" s="3">
        <v>0</v>
      </c>
      <c r="AI21" s="15">
        <v>0</v>
      </c>
      <c r="AJ21" s="13">
        <v>473466.34100000001</v>
      </c>
    </row>
    <row r="22" spans="1:36" x14ac:dyDescent="0.2">
      <c r="A22">
        <v>24</v>
      </c>
      <c r="B22" t="s">
        <v>100</v>
      </c>
      <c r="C22" s="13">
        <v>0</v>
      </c>
      <c r="D22" s="25">
        <f t="shared" si="0"/>
        <v>0</v>
      </c>
      <c r="E22" s="14">
        <v>265272.83600000001</v>
      </c>
      <c r="F22" s="3">
        <v>0</v>
      </c>
      <c r="G22" s="3">
        <v>14476.635</v>
      </c>
      <c r="H22" s="3">
        <v>0</v>
      </c>
      <c r="I22" s="15">
        <v>279749.47100000002</v>
      </c>
      <c r="J22" s="14">
        <v>273395.837</v>
      </c>
      <c r="K22" s="3">
        <v>30</v>
      </c>
      <c r="L22" s="3">
        <v>0</v>
      </c>
      <c r="M22" s="3">
        <v>0</v>
      </c>
      <c r="N22" s="15">
        <v>273425.837</v>
      </c>
      <c r="O22" s="14">
        <v>-8123.0010000000002</v>
      </c>
      <c r="P22" s="15">
        <v>6323.634</v>
      </c>
      <c r="Q22" s="3">
        <v>6323.634</v>
      </c>
      <c r="R22" s="3">
        <v>0</v>
      </c>
      <c r="S22" s="14">
        <v>47194.491999999998</v>
      </c>
      <c r="T22" s="3">
        <v>0</v>
      </c>
      <c r="U22" s="3">
        <v>30</v>
      </c>
      <c r="V22" s="3">
        <v>0</v>
      </c>
      <c r="W22" s="3">
        <v>0</v>
      </c>
      <c r="X22" s="3">
        <v>0</v>
      </c>
      <c r="Y22" s="15">
        <v>47224.491999999998</v>
      </c>
      <c r="Z22" s="14">
        <v>0</v>
      </c>
      <c r="AA22" s="3">
        <v>47224.491999999998</v>
      </c>
      <c r="AB22" s="3">
        <v>6323.634</v>
      </c>
      <c r="AC22" s="3">
        <v>0</v>
      </c>
      <c r="AD22" s="3">
        <v>0</v>
      </c>
      <c r="AE22" s="3">
        <v>53548.125999999997</v>
      </c>
      <c r="AF22" s="14">
        <v>0</v>
      </c>
      <c r="AG22" s="3">
        <v>0</v>
      </c>
      <c r="AH22" s="3">
        <v>0</v>
      </c>
      <c r="AI22" s="15">
        <v>0</v>
      </c>
      <c r="AJ22" s="13">
        <v>53548.125999999997</v>
      </c>
    </row>
    <row r="23" spans="1:36" x14ac:dyDescent="0.2">
      <c r="A23">
        <v>25</v>
      </c>
      <c r="B23" t="s">
        <v>101</v>
      </c>
      <c r="C23" s="13">
        <v>0</v>
      </c>
      <c r="D23" s="25">
        <f t="shared" si="0"/>
        <v>0</v>
      </c>
      <c r="E23" s="14">
        <v>262049.84400000001</v>
      </c>
      <c r="F23" s="3">
        <v>12000</v>
      </c>
      <c r="G23" s="3">
        <v>7615.3689999999997</v>
      </c>
      <c r="H23" s="3">
        <v>0</v>
      </c>
      <c r="I23" s="15">
        <v>281665.21299999999</v>
      </c>
      <c r="J23" s="14">
        <v>280827.43699999998</v>
      </c>
      <c r="K23" s="3">
        <v>200</v>
      </c>
      <c r="L23" s="3">
        <v>0</v>
      </c>
      <c r="M23" s="3">
        <v>0</v>
      </c>
      <c r="N23" s="15">
        <v>281027.43699999998</v>
      </c>
      <c r="O23" s="14">
        <v>-18777.593000000001</v>
      </c>
      <c r="P23" s="15">
        <v>637.77599999999995</v>
      </c>
      <c r="Q23" s="3">
        <v>637.77599999999995</v>
      </c>
      <c r="R23" s="3">
        <v>0</v>
      </c>
      <c r="S23" s="14">
        <v>133278.87400000001</v>
      </c>
      <c r="T23" s="3">
        <v>12000</v>
      </c>
      <c r="U23" s="3">
        <v>200</v>
      </c>
      <c r="V23" s="3">
        <v>0</v>
      </c>
      <c r="W23" s="3">
        <v>0</v>
      </c>
      <c r="X23" s="3">
        <v>0</v>
      </c>
      <c r="Y23" s="15">
        <v>121478.874</v>
      </c>
      <c r="Z23" s="14">
        <v>0</v>
      </c>
      <c r="AA23" s="3">
        <v>121478.874</v>
      </c>
      <c r="AB23" s="3">
        <v>637.77599999999995</v>
      </c>
      <c r="AC23" s="3">
        <v>0</v>
      </c>
      <c r="AD23" s="3">
        <v>0</v>
      </c>
      <c r="AE23" s="3">
        <v>122116.65</v>
      </c>
      <c r="AF23" s="14">
        <v>0</v>
      </c>
      <c r="AG23" s="3">
        <v>0</v>
      </c>
      <c r="AH23" s="3">
        <v>0</v>
      </c>
      <c r="AI23" s="15">
        <v>0</v>
      </c>
      <c r="AJ23" s="13">
        <v>122116.65</v>
      </c>
    </row>
    <row r="24" spans="1:36" x14ac:dyDescent="0.2">
      <c r="A24">
        <v>26</v>
      </c>
      <c r="B24" t="s">
        <v>102</v>
      </c>
      <c r="C24" s="13">
        <v>108429.295</v>
      </c>
      <c r="D24" s="25">
        <f t="shared" si="0"/>
        <v>0.10681838814524086</v>
      </c>
      <c r="E24" s="14">
        <v>984116.15599999996</v>
      </c>
      <c r="F24" s="3">
        <v>0</v>
      </c>
      <c r="G24" s="3">
        <v>30964.645</v>
      </c>
      <c r="H24" s="3">
        <v>0</v>
      </c>
      <c r="I24" s="15">
        <v>1015080.801</v>
      </c>
      <c r="J24" s="14">
        <v>898269.18500000006</v>
      </c>
      <c r="K24" s="3">
        <v>100018.389</v>
      </c>
      <c r="L24" s="3">
        <v>0</v>
      </c>
      <c r="M24" s="3">
        <v>0</v>
      </c>
      <c r="N24" s="15">
        <v>998287.57400000002</v>
      </c>
      <c r="O24" s="14">
        <v>85846.971000000005</v>
      </c>
      <c r="P24" s="15">
        <v>16793.226999999999</v>
      </c>
      <c r="Q24" s="3">
        <v>16793.226999999999</v>
      </c>
      <c r="R24" s="3">
        <v>0</v>
      </c>
      <c r="S24" s="14">
        <v>51625.423000000003</v>
      </c>
      <c r="T24" s="3">
        <v>0</v>
      </c>
      <c r="U24" s="3">
        <v>100018.389</v>
      </c>
      <c r="V24" s="3">
        <v>0</v>
      </c>
      <c r="W24" s="3">
        <v>0</v>
      </c>
      <c r="X24" s="3">
        <v>0</v>
      </c>
      <c r="Y24" s="15">
        <v>151643.81200000001</v>
      </c>
      <c r="Z24" s="14">
        <v>0</v>
      </c>
      <c r="AA24" s="3">
        <v>151643.81200000001</v>
      </c>
      <c r="AB24" s="3">
        <v>16793.226999999999</v>
      </c>
      <c r="AC24" s="3">
        <v>0</v>
      </c>
      <c r="AD24" s="3">
        <v>0</v>
      </c>
      <c r="AE24" s="3">
        <v>168437.03899999999</v>
      </c>
      <c r="AF24" s="14">
        <v>0</v>
      </c>
      <c r="AG24" s="3">
        <v>0</v>
      </c>
      <c r="AH24" s="3">
        <v>0</v>
      </c>
      <c r="AI24" s="15">
        <v>0</v>
      </c>
      <c r="AJ24" s="13">
        <v>168437.03899999999</v>
      </c>
    </row>
    <row r="25" spans="1:36" s="16" customFormat="1" x14ac:dyDescent="0.2">
      <c r="A25" s="16">
        <v>27</v>
      </c>
      <c r="B25" s="16" t="s">
        <v>103</v>
      </c>
      <c r="C25" s="17">
        <v>0</v>
      </c>
      <c r="D25" s="26">
        <f t="shared" si="0"/>
        <v>0</v>
      </c>
      <c r="E25" s="18">
        <v>737127.99600000004</v>
      </c>
      <c r="F25" s="19">
        <v>0</v>
      </c>
      <c r="G25" s="19">
        <v>57606.326000000001</v>
      </c>
      <c r="H25" s="19">
        <v>0</v>
      </c>
      <c r="I25" s="20">
        <v>794734.32200000004</v>
      </c>
      <c r="J25" s="18">
        <v>750569.96400000004</v>
      </c>
      <c r="K25" s="19">
        <v>0</v>
      </c>
      <c r="L25" s="19">
        <v>0</v>
      </c>
      <c r="M25" s="19">
        <v>0</v>
      </c>
      <c r="N25" s="20">
        <v>750569.96400000004</v>
      </c>
      <c r="O25" s="18">
        <v>-13441.968000000001</v>
      </c>
      <c r="P25" s="20">
        <v>44164.358</v>
      </c>
      <c r="Q25" s="19">
        <v>44164.358</v>
      </c>
      <c r="R25" s="19">
        <v>0</v>
      </c>
      <c r="S25" s="18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20">
        <v>0</v>
      </c>
      <c r="Z25" s="18">
        <v>0</v>
      </c>
      <c r="AA25" s="19">
        <v>0</v>
      </c>
      <c r="AB25" s="19">
        <v>44164.358</v>
      </c>
      <c r="AC25" s="19">
        <v>0</v>
      </c>
      <c r="AD25" s="19">
        <v>0</v>
      </c>
      <c r="AE25" s="19">
        <v>44164.358</v>
      </c>
      <c r="AF25" s="18">
        <v>0</v>
      </c>
      <c r="AG25" s="19">
        <v>0</v>
      </c>
      <c r="AH25" s="19">
        <v>0</v>
      </c>
      <c r="AI25" s="20">
        <v>0</v>
      </c>
      <c r="AJ25" s="17">
        <v>44164.358</v>
      </c>
    </row>
    <row r="26" spans="1:36" x14ac:dyDescent="0.2">
      <c r="A26">
        <v>30</v>
      </c>
      <c r="B26" t="s">
        <v>104</v>
      </c>
      <c r="C26" s="13">
        <v>0</v>
      </c>
      <c r="D26" s="25">
        <f t="shared" si="0"/>
        <v>0</v>
      </c>
      <c r="E26" s="14">
        <v>6439508.7949999999</v>
      </c>
      <c r="F26" s="3">
        <v>0</v>
      </c>
      <c r="G26" s="3">
        <v>0</v>
      </c>
      <c r="H26" s="3">
        <v>0</v>
      </c>
      <c r="I26" s="15">
        <v>6439508.7949999999</v>
      </c>
      <c r="J26" s="14">
        <v>6293862.949</v>
      </c>
      <c r="K26" s="3">
        <v>0</v>
      </c>
      <c r="L26" s="3">
        <v>30032.371999999999</v>
      </c>
      <c r="M26" s="3">
        <v>957.71299999999997</v>
      </c>
      <c r="N26" s="15">
        <v>6324853.034</v>
      </c>
      <c r="O26" s="14">
        <v>145645.84599999999</v>
      </c>
      <c r="P26" s="15">
        <v>114655.761</v>
      </c>
      <c r="Q26" s="3">
        <v>114655.761</v>
      </c>
      <c r="R26" s="3">
        <v>0</v>
      </c>
      <c r="S26" s="14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15">
        <v>0</v>
      </c>
      <c r="Z26" s="14">
        <v>0</v>
      </c>
      <c r="AA26" s="3">
        <v>0</v>
      </c>
      <c r="AB26" s="3">
        <v>114655.761</v>
      </c>
      <c r="AC26" s="3">
        <v>0</v>
      </c>
      <c r="AD26" s="3">
        <v>0</v>
      </c>
      <c r="AE26" s="3">
        <v>114655.761</v>
      </c>
      <c r="AF26" s="14">
        <v>0</v>
      </c>
      <c r="AG26" s="3">
        <v>0</v>
      </c>
      <c r="AH26" s="3">
        <v>0</v>
      </c>
      <c r="AI26" s="15">
        <v>0</v>
      </c>
      <c r="AJ26" s="13">
        <v>114655.761</v>
      </c>
    </row>
    <row r="27" spans="1:36" x14ac:dyDescent="0.2">
      <c r="A27">
        <v>31</v>
      </c>
      <c r="B27" t="s">
        <v>105</v>
      </c>
      <c r="C27" s="13">
        <v>6762.2219999999998</v>
      </c>
      <c r="D27" s="25">
        <f t="shared" si="0"/>
        <v>2.4423365571965058E-3</v>
      </c>
      <c r="E27" s="14">
        <v>2468080.2540000002</v>
      </c>
      <c r="F27" s="3">
        <v>47990</v>
      </c>
      <c r="G27" s="3">
        <v>252680.834</v>
      </c>
      <c r="H27" s="3">
        <v>0</v>
      </c>
      <c r="I27" s="15">
        <v>2768751.088</v>
      </c>
      <c r="J27" s="14">
        <v>2340166.0499999998</v>
      </c>
      <c r="K27" s="3">
        <v>252680</v>
      </c>
      <c r="L27" s="3">
        <v>0</v>
      </c>
      <c r="M27" s="3">
        <v>0</v>
      </c>
      <c r="N27" s="15">
        <v>2592846.0499999998</v>
      </c>
      <c r="O27" s="14">
        <v>127914.204</v>
      </c>
      <c r="P27" s="15">
        <v>175905.038</v>
      </c>
      <c r="Q27" s="3">
        <v>175905.038</v>
      </c>
      <c r="R27" s="3">
        <v>0</v>
      </c>
      <c r="S27" s="14">
        <v>58702</v>
      </c>
      <c r="T27" s="3">
        <v>47990</v>
      </c>
      <c r="U27" s="3">
        <v>252680</v>
      </c>
      <c r="V27" s="3">
        <v>0</v>
      </c>
      <c r="W27" s="3">
        <v>0</v>
      </c>
      <c r="X27" s="3">
        <v>0</v>
      </c>
      <c r="Y27" s="15">
        <v>263392</v>
      </c>
      <c r="Z27" s="14">
        <v>0</v>
      </c>
      <c r="AA27" s="3">
        <v>263392</v>
      </c>
      <c r="AB27" s="3">
        <v>175905.038</v>
      </c>
      <c r="AC27" s="3">
        <v>0</v>
      </c>
      <c r="AD27" s="3">
        <v>0</v>
      </c>
      <c r="AE27" s="3">
        <v>439297.038</v>
      </c>
      <c r="AF27" s="14">
        <v>0</v>
      </c>
      <c r="AG27" s="3">
        <v>0</v>
      </c>
      <c r="AH27" s="3">
        <v>0</v>
      </c>
      <c r="AI27" s="15">
        <v>0</v>
      </c>
      <c r="AJ27" s="13">
        <v>439297.038</v>
      </c>
    </row>
    <row r="28" spans="1:36" x14ac:dyDescent="0.2">
      <c r="A28">
        <v>32</v>
      </c>
      <c r="B28" t="s">
        <v>106</v>
      </c>
      <c r="C28" s="13">
        <v>0</v>
      </c>
      <c r="D28" s="25">
        <f t="shared" si="0"/>
        <v>0</v>
      </c>
      <c r="E28" s="14">
        <v>2231592.676</v>
      </c>
      <c r="F28" s="3">
        <v>0</v>
      </c>
      <c r="G28" s="3">
        <v>2105.277</v>
      </c>
      <c r="H28" s="3">
        <v>0</v>
      </c>
      <c r="I28" s="15">
        <v>2233697.9530000002</v>
      </c>
      <c r="J28" s="14">
        <v>2166771.1179999998</v>
      </c>
      <c r="K28" s="3">
        <v>60149.016000000003</v>
      </c>
      <c r="L28" s="3">
        <v>0</v>
      </c>
      <c r="M28" s="3">
        <v>0</v>
      </c>
      <c r="N28" s="15">
        <v>2226920.1340000001</v>
      </c>
      <c r="O28" s="14">
        <v>64821.557999999997</v>
      </c>
      <c r="P28" s="15">
        <v>6777.8190000000004</v>
      </c>
      <c r="Q28" s="3">
        <v>6777.8190000000004</v>
      </c>
      <c r="R28" s="3">
        <v>0</v>
      </c>
      <c r="S28" s="14">
        <v>40196.216999999997</v>
      </c>
      <c r="T28" s="3">
        <v>0</v>
      </c>
      <c r="U28" s="3">
        <v>60149.016000000003</v>
      </c>
      <c r="V28" s="3">
        <v>0</v>
      </c>
      <c r="W28" s="3">
        <v>0</v>
      </c>
      <c r="X28" s="3">
        <v>0</v>
      </c>
      <c r="Y28" s="15">
        <v>100345.23299999999</v>
      </c>
      <c r="Z28" s="14">
        <v>0</v>
      </c>
      <c r="AA28" s="3">
        <v>100345.23299999999</v>
      </c>
      <c r="AB28" s="3">
        <v>6777.8190000000004</v>
      </c>
      <c r="AC28" s="3">
        <v>0</v>
      </c>
      <c r="AD28" s="3">
        <v>0</v>
      </c>
      <c r="AE28" s="3">
        <v>107123.052</v>
      </c>
      <c r="AF28" s="14">
        <v>0</v>
      </c>
      <c r="AG28" s="3">
        <v>0</v>
      </c>
      <c r="AH28" s="3">
        <v>0</v>
      </c>
      <c r="AI28" s="15">
        <v>0</v>
      </c>
      <c r="AJ28" s="13">
        <v>107123.052</v>
      </c>
    </row>
    <row r="29" spans="1:36" s="16" customFormat="1" x14ac:dyDescent="0.2">
      <c r="A29" s="16">
        <v>33</v>
      </c>
      <c r="B29" s="16" t="s">
        <v>107</v>
      </c>
      <c r="C29" s="17">
        <v>63269.175000000003</v>
      </c>
      <c r="D29" s="26">
        <f t="shared" si="0"/>
        <v>2.0799159316144525E-2</v>
      </c>
      <c r="E29" s="18">
        <v>3041910.2059999998</v>
      </c>
      <c r="F29" s="19">
        <v>0</v>
      </c>
      <c r="G29" s="19">
        <v>0</v>
      </c>
      <c r="H29" s="19">
        <v>0</v>
      </c>
      <c r="I29" s="20">
        <v>3041910.2059999998</v>
      </c>
      <c r="J29" s="18">
        <v>2987707.531</v>
      </c>
      <c r="K29" s="19">
        <v>0</v>
      </c>
      <c r="L29" s="19">
        <v>296362.71799999999</v>
      </c>
      <c r="M29" s="19">
        <v>0</v>
      </c>
      <c r="N29" s="20">
        <v>3284070.2489999998</v>
      </c>
      <c r="O29" s="18">
        <v>54202.675000000003</v>
      </c>
      <c r="P29" s="20">
        <v>-242160.04300000001</v>
      </c>
      <c r="Q29" s="19">
        <v>0</v>
      </c>
      <c r="R29" s="19">
        <v>0</v>
      </c>
      <c r="S29" s="18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20">
        <v>0</v>
      </c>
      <c r="Z29" s="18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8">
        <v>242160.04300000001</v>
      </c>
      <c r="AG29" s="19">
        <v>0</v>
      </c>
      <c r="AH29" s="19">
        <v>0</v>
      </c>
      <c r="AI29" s="20">
        <v>242160.04300000001</v>
      </c>
      <c r="AJ29" s="17">
        <v>-242160.04300000001</v>
      </c>
    </row>
    <row r="30" spans="1:36" x14ac:dyDescent="0.2">
      <c r="A30">
        <v>34</v>
      </c>
      <c r="B30" t="s">
        <v>108</v>
      </c>
      <c r="C30" s="13">
        <v>0</v>
      </c>
      <c r="D30" s="25">
        <f t="shared" si="0"/>
        <v>0</v>
      </c>
      <c r="E30" s="14">
        <v>2012439.787</v>
      </c>
      <c r="F30" s="3">
        <v>0</v>
      </c>
      <c r="G30" s="3">
        <v>35330.837</v>
      </c>
      <c r="H30" s="3">
        <v>0</v>
      </c>
      <c r="I30" s="15">
        <v>2047770.6240000001</v>
      </c>
      <c r="J30" s="14">
        <v>2027383.645</v>
      </c>
      <c r="K30" s="3">
        <v>67.27</v>
      </c>
      <c r="L30" s="3">
        <v>0</v>
      </c>
      <c r="M30" s="3">
        <v>0</v>
      </c>
      <c r="N30" s="15">
        <v>2027450.915</v>
      </c>
      <c r="O30" s="14">
        <v>-14943.858</v>
      </c>
      <c r="P30" s="15">
        <v>20319.708999999999</v>
      </c>
      <c r="Q30" s="3">
        <v>20319.708999999999</v>
      </c>
      <c r="R30" s="3">
        <v>0</v>
      </c>
      <c r="S30" s="14">
        <v>160153.519</v>
      </c>
      <c r="T30" s="3">
        <v>0</v>
      </c>
      <c r="U30" s="3">
        <v>67.27</v>
      </c>
      <c r="V30" s="3">
        <v>0</v>
      </c>
      <c r="W30" s="3">
        <v>0</v>
      </c>
      <c r="X30" s="3">
        <v>0</v>
      </c>
      <c r="Y30" s="15">
        <v>160220.78899999999</v>
      </c>
      <c r="Z30" s="14">
        <v>0</v>
      </c>
      <c r="AA30" s="3">
        <v>160220.78899999999</v>
      </c>
      <c r="AB30" s="3">
        <v>20319.708999999999</v>
      </c>
      <c r="AC30" s="3">
        <v>0</v>
      </c>
      <c r="AD30" s="3">
        <v>0</v>
      </c>
      <c r="AE30" s="3">
        <v>180540.49799999999</v>
      </c>
      <c r="AF30" s="14">
        <v>0</v>
      </c>
      <c r="AG30" s="3">
        <v>0</v>
      </c>
      <c r="AH30" s="3">
        <v>0</v>
      </c>
      <c r="AI30" s="15">
        <v>0</v>
      </c>
      <c r="AJ30" s="13">
        <v>180540.49799999999</v>
      </c>
    </row>
    <row r="31" spans="1:36" x14ac:dyDescent="0.2">
      <c r="A31">
        <v>35</v>
      </c>
      <c r="B31" t="s">
        <v>109</v>
      </c>
      <c r="C31" s="13">
        <v>0</v>
      </c>
      <c r="D31" s="25">
        <f t="shared" si="0"/>
        <v>0</v>
      </c>
      <c r="E31" s="14">
        <v>1281926.672</v>
      </c>
      <c r="F31" s="3">
        <v>30000</v>
      </c>
      <c r="G31" s="3">
        <v>90338.455000000002</v>
      </c>
      <c r="H31" s="3">
        <v>0</v>
      </c>
      <c r="I31" s="15">
        <v>1402265.1270000001</v>
      </c>
      <c r="J31" s="14">
        <v>1330123.9380000001</v>
      </c>
      <c r="K31" s="3">
        <v>704.59500000000003</v>
      </c>
      <c r="L31" s="3">
        <v>0</v>
      </c>
      <c r="M31" s="3">
        <v>0</v>
      </c>
      <c r="N31" s="15">
        <v>1330828.5330000001</v>
      </c>
      <c r="O31" s="14">
        <v>-48197.266000000003</v>
      </c>
      <c r="P31" s="15">
        <v>71436.593999999997</v>
      </c>
      <c r="Q31" s="3">
        <v>71436.593999999997</v>
      </c>
      <c r="R31" s="3">
        <v>0</v>
      </c>
      <c r="S31" s="14">
        <v>224728.67</v>
      </c>
      <c r="T31" s="3">
        <v>30000</v>
      </c>
      <c r="U31" s="3">
        <v>704.59500000000003</v>
      </c>
      <c r="V31" s="3">
        <v>0</v>
      </c>
      <c r="W31" s="3">
        <v>0</v>
      </c>
      <c r="X31" s="3">
        <v>0</v>
      </c>
      <c r="Y31" s="15">
        <v>195433.26500000001</v>
      </c>
      <c r="Z31" s="14">
        <v>0</v>
      </c>
      <c r="AA31" s="3">
        <v>195433.26500000001</v>
      </c>
      <c r="AB31" s="3">
        <v>71436.593999999997</v>
      </c>
      <c r="AC31" s="3">
        <v>0</v>
      </c>
      <c r="AD31" s="3">
        <v>0</v>
      </c>
      <c r="AE31" s="3">
        <v>266869.859</v>
      </c>
      <c r="AF31" s="14">
        <v>0</v>
      </c>
      <c r="AG31" s="3">
        <v>0</v>
      </c>
      <c r="AH31" s="3">
        <v>0</v>
      </c>
      <c r="AI31" s="15">
        <v>0</v>
      </c>
      <c r="AJ31" s="13">
        <v>266869.859</v>
      </c>
    </row>
    <row r="32" spans="1:36" x14ac:dyDescent="0.2">
      <c r="A32">
        <v>36</v>
      </c>
      <c r="B32" t="s">
        <v>110</v>
      </c>
      <c r="C32" s="13">
        <v>0</v>
      </c>
      <c r="D32" s="25">
        <f t="shared" si="0"/>
        <v>0</v>
      </c>
      <c r="E32" s="14">
        <v>2062956.4909999999</v>
      </c>
      <c r="F32" s="3">
        <v>46900</v>
      </c>
      <c r="G32" s="3">
        <v>10</v>
      </c>
      <c r="H32" s="3">
        <v>0</v>
      </c>
      <c r="I32" s="15">
        <v>2109866.4909999999</v>
      </c>
      <c r="J32" s="14">
        <v>2106867.36</v>
      </c>
      <c r="K32" s="3">
        <v>1408.1489999999999</v>
      </c>
      <c r="L32" s="3">
        <v>0</v>
      </c>
      <c r="M32" s="3">
        <v>1206.653</v>
      </c>
      <c r="N32" s="15">
        <v>2109482.162</v>
      </c>
      <c r="O32" s="14">
        <v>-43910.868999999999</v>
      </c>
      <c r="P32" s="15">
        <v>384.32900000000001</v>
      </c>
      <c r="Q32" s="3">
        <v>10</v>
      </c>
      <c r="R32" s="3">
        <v>374.32900000000001</v>
      </c>
      <c r="S32" s="14">
        <v>104038.94500000001</v>
      </c>
      <c r="T32" s="3">
        <v>46900</v>
      </c>
      <c r="U32" s="3">
        <v>1408.1489999999999</v>
      </c>
      <c r="V32" s="3">
        <v>374.32900000000001</v>
      </c>
      <c r="W32" s="3">
        <v>0</v>
      </c>
      <c r="X32" s="3">
        <v>0</v>
      </c>
      <c r="Y32" s="15">
        <v>58921.423000000003</v>
      </c>
      <c r="Z32" s="14">
        <v>0</v>
      </c>
      <c r="AA32" s="3">
        <v>58921.423000000003</v>
      </c>
      <c r="AB32" s="3">
        <v>10</v>
      </c>
      <c r="AC32" s="3">
        <v>0</v>
      </c>
      <c r="AD32" s="3">
        <v>0</v>
      </c>
      <c r="AE32" s="3">
        <v>58931.423000000003</v>
      </c>
      <c r="AF32" s="14">
        <v>0</v>
      </c>
      <c r="AG32" s="3">
        <v>0</v>
      </c>
      <c r="AH32" s="3">
        <v>0</v>
      </c>
      <c r="AI32" s="15">
        <v>0</v>
      </c>
      <c r="AJ32" s="13">
        <v>58931.423000000003</v>
      </c>
    </row>
    <row r="33" spans="1:36" x14ac:dyDescent="0.2">
      <c r="A33">
        <v>37</v>
      </c>
      <c r="B33" t="s">
        <v>111</v>
      </c>
      <c r="C33" s="13">
        <v>0</v>
      </c>
      <c r="D33" s="25">
        <f t="shared" si="0"/>
        <v>0</v>
      </c>
      <c r="E33" s="14">
        <v>766398.95600000001</v>
      </c>
      <c r="F33" s="3">
        <v>0</v>
      </c>
      <c r="G33" s="3">
        <v>118329.723</v>
      </c>
      <c r="H33" s="3">
        <v>0</v>
      </c>
      <c r="I33" s="15">
        <v>884728.679</v>
      </c>
      <c r="J33" s="14">
        <v>774900.24100000004</v>
      </c>
      <c r="K33" s="3">
        <v>50.445999999999998</v>
      </c>
      <c r="L33" s="3">
        <v>0</v>
      </c>
      <c r="M33" s="3">
        <v>0</v>
      </c>
      <c r="N33" s="15">
        <v>774950.68700000003</v>
      </c>
      <c r="O33" s="14">
        <v>-8501.2849999999999</v>
      </c>
      <c r="P33" s="15">
        <v>109777.992</v>
      </c>
      <c r="Q33" s="3">
        <v>109777.992</v>
      </c>
      <c r="R33" s="3">
        <v>0</v>
      </c>
      <c r="S33" s="14">
        <v>51003.972000000002</v>
      </c>
      <c r="T33" s="3">
        <v>0</v>
      </c>
      <c r="U33" s="3">
        <v>50.445999999999998</v>
      </c>
      <c r="V33" s="3">
        <v>0</v>
      </c>
      <c r="W33" s="3">
        <v>0</v>
      </c>
      <c r="X33" s="3">
        <v>0</v>
      </c>
      <c r="Y33" s="15">
        <v>51054.417999999998</v>
      </c>
      <c r="Z33" s="14">
        <v>0</v>
      </c>
      <c r="AA33" s="3">
        <v>51054.417999999998</v>
      </c>
      <c r="AB33" s="3">
        <v>109777.992</v>
      </c>
      <c r="AC33" s="3">
        <v>0</v>
      </c>
      <c r="AD33" s="3">
        <v>0</v>
      </c>
      <c r="AE33" s="3">
        <v>160832.41</v>
      </c>
      <c r="AF33" s="14">
        <v>0</v>
      </c>
      <c r="AG33" s="3">
        <v>0</v>
      </c>
      <c r="AH33" s="3">
        <v>0</v>
      </c>
      <c r="AI33" s="15">
        <v>0</v>
      </c>
      <c r="AJ33" s="13">
        <v>160832.41</v>
      </c>
    </row>
    <row r="34" spans="1:36" x14ac:dyDescent="0.2">
      <c r="A34">
        <v>38</v>
      </c>
      <c r="B34" t="s">
        <v>112</v>
      </c>
      <c r="C34" s="13">
        <v>0</v>
      </c>
      <c r="D34" s="25">
        <f t="shared" si="0"/>
        <v>0</v>
      </c>
      <c r="E34" s="14">
        <v>118837.76700000001</v>
      </c>
      <c r="F34" s="3">
        <v>1000</v>
      </c>
      <c r="G34" s="3">
        <v>125.18</v>
      </c>
      <c r="H34" s="3">
        <v>0</v>
      </c>
      <c r="I34" s="15">
        <v>119962.947</v>
      </c>
      <c r="J34" s="14">
        <v>119486.41</v>
      </c>
      <c r="K34" s="3">
        <v>0</v>
      </c>
      <c r="L34" s="3">
        <v>0</v>
      </c>
      <c r="M34" s="3">
        <v>0</v>
      </c>
      <c r="N34" s="15">
        <v>119486.41</v>
      </c>
      <c r="O34" s="14">
        <v>-648.64300000000003</v>
      </c>
      <c r="P34" s="15">
        <v>476.53699999999998</v>
      </c>
      <c r="Q34" s="3">
        <v>476.53699999999998</v>
      </c>
      <c r="R34" s="3">
        <v>0</v>
      </c>
      <c r="S34" s="14">
        <v>24498.093000000001</v>
      </c>
      <c r="T34" s="3">
        <v>1000</v>
      </c>
      <c r="U34" s="3">
        <v>0</v>
      </c>
      <c r="V34" s="3">
        <v>0</v>
      </c>
      <c r="W34" s="3">
        <v>0</v>
      </c>
      <c r="X34" s="3">
        <v>0</v>
      </c>
      <c r="Y34" s="15">
        <v>23498.093000000001</v>
      </c>
      <c r="Z34" s="14">
        <v>0</v>
      </c>
      <c r="AA34" s="3">
        <v>23498.093000000001</v>
      </c>
      <c r="AB34" s="3">
        <v>476.53699999999998</v>
      </c>
      <c r="AC34" s="3">
        <v>0</v>
      </c>
      <c r="AD34" s="3">
        <v>0</v>
      </c>
      <c r="AE34" s="3">
        <v>23974.63</v>
      </c>
      <c r="AF34" s="14">
        <v>0</v>
      </c>
      <c r="AG34" s="3">
        <v>0</v>
      </c>
      <c r="AH34" s="3">
        <v>0</v>
      </c>
      <c r="AI34" s="15">
        <v>0</v>
      </c>
      <c r="AJ34" s="13">
        <v>23974.63</v>
      </c>
    </row>
    <row r="35" spans="1:36" x14ac:dyDescent="0.2">
      <c r="A35">
        <v>40</v>
      </c>
      <c r="B35" t="s">
        <v>113</v>
      </c>
      <c r="C35" s="13">
        <v>0</v>
      </c>
      <c r="D35" s="25">
        <f t="shared" si="0"/>
        <v>0</v>
      </c>
      <c r="E35" s="14">
        <v>244410.34299999999</v>
      </c>
      <c r="F35" s="3">
        <v>15100</v>
      </c>
      <c r="G35" s="3">
        <v>6882.8990000000003</v>
      </c>
      <c r="H35" s="3">
        <v>0</v>
      </c>
      <c r="I35" s="15">
        <v>266393.24200000003</v>
      </c>
      <c r="J35" s="14">
        <v>265071.897</v>
      </c>
      <c r="K35" s="3">
        <v>244.17099999999999</v>
      </c>
      <c r="L35" s="3">
        <v>0</v>
      </c>
      <c r="M35" s="3">
        <v>0</v>
      </c>
      <c r="N35" s="15">
        <v>265316.06800000003</v>
      </c>
      <c r="O35" s="14">
        <v>-20661.554</v>
      </c>
      <c r="P35" s="15">
        <v>1077.174</v>
      </c>
      <c r="Q35" s="3">
        <v>1077.174</v>
      </c>
      <c r="R35" s="3">
        <v>0</v>
      </c>
      <c r="S35" s="14">
        <v>91922.974000000002</v>
      </c>
      <c r="T35" s="3">
        <v>15100</v>
      </c>
      <c r="U35" s="3">
        <v>244.17099999999999</v>
      </c>
      <c r="V35" s="3">
        <v>0</v>
      </c>
      <c r="W35" s="3">
        <v>0</v>
      </c>
      <c r="X35" s="3">
        <v>0</v>
      </c>
      <c r="Y35" s="15">
        <v>77067.145000000004</v>
      </c>
      <c r="Z35" s="14">
        <v>0</v>
      </c>
      <c r="AA35" s="3">
        <v>77067.145000000004</v>
      </c>
      <c r="AB35" s="3">
        <v>1077.174</v>
      </c>
      <c r="AC35" s="3">
        <v>0</v>
      </c>
      <c r="AD35" s="3">
        <v>0</v>
      </c>
      <c r="AE35" s="3">
        <v>78144.319000000003</v>
      </c>
      <c r="AF35" s="14">
        <v>0</v>
      </c>
      <c r="AG35" s="3">
        <v>0</v>
      </c>
      <c r="AH35" s="3">
        <v>0</v>
      </c>
      <c r="AI35" s="15">
        <v>0</v>
      </c>
      <c r="AJ35" s="13">
        <v>78144.319000000003</v>
      </c>
    </row>
    <row r="36" spans="1:36" x14ac:dyDescent="0.2">
      <c r="A36">
        <v>41</v>
      </c>
      <c r="B36" t="s">
        <v>114</v>
      </c>
      <c r="C36" s="13">
        <v>0</v>
      </c>
      <c r="D36" s="25">
        <f t="shared" si="0"/>
        <v>0</v>
      </c>
      <c r="E36" s="14">
        <v>72292.835999999996</v>
      </c>
      <c r="F36" s="3">
        <v>0</v>
      </c>
      <c r="G36" s="3">
        <v>33073.756999999998</v>
      </c>
      <c r="H36" s="3">
        <v>0</v>
      </c>
      <c r="I36" s="15">
        <v>105366.59299999999</v>
      </c>
      <c r="J36" s="14">
        <v>76582.554999999993</v>
      </c>
      <c r="K36" s="3">
        <v>0</v>
      </c>
      <c r="L36" s="3">
        <v>0</v>
      </c>
      <c r="M36" s="3">
        <v>0</v>
      </c>
      <c r="N36" s="15">
        <v>76582.554999999993</v>
      </c>
      <c r="O36" s="14">
        <v>-4289.7190000000001</v>
      </c>
      <c r="P36" s="15">
        <v>28784.038</v>
      </c>
      <c r="Q36" s="3">
        <v>28784.038</v>
      </c>
      <c r="R36" s="3">
        <v>0</v>
      </c>
      <c r="S36" s="14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15">
        <v>0</v>
      </c>
      <c r="Z36" s="14">
        <v>0</v>
      </c>
      <c r="AA36" s="3">
        <v>0</v>
      </c>
      <c r="AB36" s="3">
        <v>28784.038</v>
      </c>
      <c r="AC36" s="3">
        <v>0</v>
      </c>
      <c r="AD36" s="3">
        <v>0</v>
      </c>
      <c r="AE36" s="3">
        <v>28784.038</v>
      </c>
      <c r="AF36" s="14">
        <v>0</v>
      </c>
      <c r="AG36" s="3">
        <v>0</v>
      </c>
      <c r="AH36" s="3">
        <v>0</v>
      </c>
      <c r="AI36" s="15">
        <v>0</v>
      </c>
      <c r="AJ36" s="13">
        <v>28784.038</v>
      </c>
    </row>
    <row r="37" spans="1:36" x14ac:dyDescent="0.2">
      <c r="A37">
        <v>43</v>
      </c>
      <c r="B37" t="s">
        <v>115</v>
      </c>
      <c r="C37" s="13">
        <v>38000</v>
      </c>
      <c r="D37" s="25">
        <f t="shared" si="0"/>
        <v>6.5202042005101227E-2</v>
      </c>
      <c r="E37" s="14">
        <v>582792.58900000004</v>
      </c>
      <c r="F37" s="3">
        <v>0</v>
      </c>
      <c r="G37" s="3">
        <v>11.244</v>
      </c>
      <c r="H37" s="3">
        <v>0</v>
      </c>
      <c r="I37" s="15">
        <v>582803.83299999998</v>
      </c>
      <c r="J37" s="14">
        <v>582127.26800000004</v>
      </c>
      <c r="K37" s="3">
        <v>0</v>
      </c>
      <c r="L37" s="3">
        <v>0</v>
      </c>
      <c r="M37" s="3">
        <v>0</v>
      </c>
      <c r="N37" s="15">
        <v>582127.26800000004</v>
      </c>
      <c r="O37" s="14">
        <v>665.32100000000003</v>
      </c>
      <c r="P37" s="15">
        <v>676.56500000000005</v>
      </c>
      <c r="Q37" s="3">
        <v>676.56500000000005</v>
      </c>
      <c r="R37" s="3">
        <v>0</v>
      </c>
      <c r="S37" s="14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15">
        <v>0</v>
      </c>
      <c r="Z37" s="14">
        <v>0</v>
      </c>
      <c r="AA37" s="3">
        <v>0</v>
      </c>
      <c r="AB37" s="3">
        <v>676.56500000000005</v>
      </c>
      <c r="AC37" s="3">
        <v>0</v>
      </c>
      <c r="AD37" s="3">
        <v>0</v>
      </c>
      <c r="AE37" s="3">
        <v>676.56500000000005</v>
      </c>
      <c r="AF37" s="14">
        <v>0</v>
      </c>
      <c r="AG37" s="3">
        <v>0</v>
      </c>
      <c r="AH37" s="3">
        <v>0</v>
      </c>
      <c r="AI37" s="15">
        <v>0</v>
      </c>
      <c r="AJ37" s="13">
        <v>676.56500000000005</v>
      </c>
    </row>
    <row r="38" spans="1:36" x14ac:dyDescent="0.2">
      <c r="A38">
        <v>44</v>
      </c>
      <c r="B38" t="s">
        <v>116</v>
      </c>
      <c r="C38" s="13">
        <v>980</v>
      </c>
      <c r="D38" s="25">
        <f t="shared" si="0"/>
        <v>5.8372655308177868E-3</v>
      </c>
      <c r="E38" s="14">
        <v>144178.899</v>
      </c>
      <c r="F38" s="3">
        <v>0</v>
      </c>
      <c r="G38" s="3">
        <v>23707.93</v>
      </c>
      <c r="H38" s="3">
        <v>0</v>
      </c>
      <c r="I38" s="15">
        <v>167886.829</v>
      </c>
      <c r="J38" s="14">
        <v>143184.17600000001</v>
      </c>
      <c r="K38" s="3">
        <v>3647.4969999999998</v>
      </c>
      <c r="L38" s="3">
        <v>0</v>
      </c>
      <c r="M38" s="3">
        <v>0</v>
      </c>
      <c r="N38" s="15">
        <v>146831.67300000001</v>
      </c>
      <c r="O38" s="14">
        <v>994.72299999999996</v>
      </c>
      <c r="P38" s="15">
        <v>21055.155999999999</v>
      </c>
      <c r="Q38" s="3">
        <v>21055.155999999999</v>
      </c>
      <c r="R38" s="3">
        <v>0</v>
      </c>
      <c r="S38" s="14">
        <v>31558.194</v>
      </c>
      <c r="T38" s="3">
        <v>0</v>
      </c>
      <c r="U38" s="3">
        <v>3647.4969999999998</v>
      </c>
      <c r="V38" s="3">
        <v>0</v>
      </c>
      <c r="W38" s="3">
        <v>0</v>
      </c>
      <c r="X38" s="3">
        <v>0</v>
      </c>
      <c r="Y38" s="15">
        <v>35205.690999999999</v>
      </c>
      <c r="Z38" s="14">
        <v>0</v>
      </c>
      <c r="AA38" s="3">
        <v>35205.690999999999</v>
      </c>
      <c r="AB38" s="3">
        <v>21055.155999999999</v>
      </c>
      <c r="AC38" s="3">
        <v>0</v>
      </c>
      <c r="AD38" s="3">
        <v>0</v>
      </c>
      <c r="AE38" s="3">
        <v>56260.847000000002</v>
      </c>
      <c r="AF38" s="14">
        <v>0</v>
      </c>
      <c r="AG38" s="3">
        <v>0</v>
      </c>
      <c r="AH38" s="3">
        <v>0</v>
      </c>
      <c r="AI38" s="15">
        <v>0</v>
      </c>
      <c r="AJ38" s="13">
        <v>56260.847000000002</v>
      </c>
    </row>
    <row r="39" spans="1:36" x14ac:dyDescent="0.2">
      <c r="A39">
        <v>45</v>
      </c>
      <c r="B39" t="s">
        <v>117</v>
      </c>
      <c r="C39" s="13">
        <v>5800</v>
      </c>
      <c r="D39" s="25">
        <f t="shared" si="0"/>
        <v>4.6039058934329455E-2</v>
      </c>
      <c r="E39" s="14">
        <v>109308.891</v>
      </c>
      <c r="F39" s="3">
        <v>0</v>
      </c>
      <c r="G39" s="3">
        <v>16671.095000000001</v>
      </c>
      <c r="H39" s="3">
        <v>0</v>
      </c>
      <c r="I39" s="15">
        <v>125979.986</v>
      </c>
      <c r="J39" s="14">
        <v>117530.533</v>
      </c>
      <c r="K39" s="3">
        <v>0</v>
      </c>
      <c r="L39" s="3">
        <v>0</v>
      </c>
      <c r="M39" s="3">
        <v>0</v>
      </c>
      <c r="N39" s="15">
        <v>117530.533</v>
      </c>
      <c r="O39" s="14">
        <v>-8221.6419999999998</v>
      </c>
      <c r="P39" s="15">
        <v>8449.4529999999995</v>
      </c>
      <c r="Q39" s="3">
        <v>8449.4529999999995</v>
      </c>
      <c r="R39" s="3">
        <v>0</v>
      </c>
      <c r="S39" s="14">
        <v>3000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15">
        <v>3000</v>
      </c>
      <c r="Z39" s="14">
        <v>0</v>
      </c>
      <c r="AA39" s="3">
        <v>3000</v>
      </c>
      <c r="AB39" s="3">
        <v>8449.4529999999995</v>
      </c>
      <c r="AC39" s="3">
        <v>0</v>
      </c>
      <c r="AD39" s="3">
        <v>0</v>
      </c>
      <c r="AE39" s="3">
        <v>11449.453</v>
      </c>
      <c r="AF39" s="14">
        <v>0</v>
      </c>
      <c r="AG39" s="3">
        <v>0</v>
      </c>
      <c r="AH39" s="3">
        <v>0</v>
      </c>
      <c r="AI39" s="15">
        <v>0</v>
      </c>
      <c r="AJ39" s="13">
        <v>11449.453</v>
      </c>
    </row>
    <row r="40" spans="1:36" x14ac:dyDescent="0.2">
      <c r="A40">
        <v>46</v>
      </c>
      <c r="B40" t="s">
        <v>118</v>
      </c>
      <c r="C40" s="13">
        <v>0</v>
      </c>
      <c r="D40" s="25">
        <f t="shared" si="0"/>
        <v>0</v>
      </c>
      <c r="E40" s="14">
        <v>230585.285</v>
      </c>
      <c r="F40" s="3">
        <v>10000</v>
      </c>
      <c r="G40" s="3">
        <v>25841.49</v>
      </c>
      <c r="H40" s="3">
        <v>0</v>
      </c>
      <c r="I40" s="15">
        <v>266426.77500000002</v>
      </c>
      <c r="J40" s="14">
        <v>250075.75599999999</v>
      </c>
      <c r="K40" s="3">
        <v>300.44099999999997</v>
      </c>
      <c r="L40" s="3">
        <v>0</v>
      </c>
      <c r="M40" s="3">
        <v>0</v>
      </c>
      <c r="N40" s="15">
        <v>250376.19699999999</v>
      </c>
      <c r="O40" s="14">
        <v>-19490.471000000001</v>
      </c>
      <c r="P40" s="15">
        <v>16050.578</v>
      </c>
      <c r="Q40" s="3">
        <v>16050.578</v>
      </c>
      <c r="R40" s="3">
        <v>0</v>
      </c>
      <c r="S40" s="14">
        <v>44448.303999999996</v>
      </c>
      <c r="T40" s="3">
        <v>10000</v>
      </c>
      <c r="U40" s="3">
        <v>300.44099999999997</v>
      </c>
      <c r="V40" s="3">
        <v>0</v>
      </c>
      <c r="W40" s="3">
        <v>0</v>
      </c>
      <c r="X40" s="3">
        <v>0</v>
      </c>
      <c r="Y40" s="15">
        <v>34748.745000000003</v>
      </c>
      <c r="Z40" s="14">
        <v>0</v>
      </c>
      <c r="AA40" s="3">
        <v>34748.745000000003</v>
      </c>
      <c r="AB40" s="3">
        <v>16050.578</v>
      </c>
      <c r="AC40" s="3">
        <v>0</v>
      </c>
      <c r="AD40" s="3">
        <v>0</v>
      </c>
      <c r="AE40" s="3">
        <v>50799.322999999997</v>
      </c>
      <c r="AF40" s="14">
        <v>0</v>
      </c>
      <c r="AG40" s="3">
        <v>0</v>
      </c>
      <c r="AH40" s="3">
        <v>0</v>
      </c>
      <c r="AI40" s="15">
        <v>0</v>
      </c>
      <c r="AJ40" s="13">
        <v>50799.322999999997</v>
      </c>
    </row>
    <row r="41" spans="1:36" x14ac:dyDescent="0.2">
      <c r="A41">
        <v>47</v>
      </c>
      <c r="B41" t="s">
        <v>119</v>
      </c>
      <c r="C41" s="13">
        <v>0</v>
      </c>
      <c r="D41" s="25">
        <f t="shared" si="0"/>
        <v>0</v>
      </c>
      <c r="E41" s="14">
        <v>302967.93800000002</v>
      </c>
      <c r="F41" s="3">
        <v>0</v>
      </c>
      <c r="G41" s="3">
        <v>121178.99800000001</v>
      </c>
      <c r="H41" s="3">
        <v>0</v>
      </c>
      <c r="I41" s="15">
        <v>424146.93599999999</v>
      </c>
      <c r="J41" s="14">
        <v>314390.53700000001</v>
      </c>
      <c r="K41" s="3">
        <v>95.266000000000005</v>
      </c>
      <c r="L41" s="3">
        <v>0</v>
      </c>
      <c r="M41" s="3">
        <v>0</v>
      </c>
      <c r="N41" s="15">
        <v>314485.80300000001</v>
      </c>
      <c r="O41" s="14">
        <v>-11422.599</v>
      </c>
      <c r="P41" s="15">
        <v>109661.133</v>
      </c>
      <c r="Q41" s="3">
        <v>109661.133</v>
      </c>
      <c r="R41" s="3">
        <v>0</v>
      </c>
      <c r="S41" s="14">
        <v>81804.100000000006</v>
      </c>
      <c r="T41" s="3">
        <v>0</v>
      </c>
      <c r="U41" s="3">
        <v>95.266000000000005</v>
      </c>
      <c r="V41" s="3">
        <v>0</v>
      </c>
      <c r="W41" s="3">
        <v>0</v>
      </c>
      <c r="X41" s="3">
        <v>0</v>
      </c>
      <c r="Y41" s="15">
        <v>81899.365999999995</v>
      </c>
      <c r="Z41" s="14">
        <v>0</v>
      </c>
      <c r="AA41" s="3">
        <v>81899.365999999995</v>
      </c>
      <c r="AB41" s="3">
        <v>109661.133</v>
      </c>
      <c r="AC41" s="3">
        <v>0</v>
      </c>
      <c r="AD41" s="3">
        <v>0</v>
      </c>
      <c r="AE41" s="3">
        <v>191560.49900000001</v>
      </c>
      <c r="AF41" s="14">
        <v>0</v>
      </c>
      <c r="AG41" s="3">
        <v>0</v>
      </c>
      <c r="AH41" s="3">
        <v>0</v>
      </c>
      <c r="AI41" s="15">
        <v>0</v>
      </c>
      <c r="AJ41" s="13">
        <v>191560.49900000001</v>
      </c>
    </row>
    <row r="42" spans="1:36" x14ac:dyDescent="0.2">
      <c r="A42">
        <v>50</v>
      </c>
      <c r="B42" t="s">
        <v>120</v>
      </c>
      <c r="C42" s="13">
        <v>150000</v>
      </c>
      <c r="D42" s="25">
        <f t="shared" si="0"/>
        <v>3.902351628972936E-2</v>
      </c>
      <c r="E42" s="14">
        <v>3735767.4539999999</v>
      </c>
      <c r="F42" s="3">
        <v>0</v>
      </c>
      <c r="G42" s="3">
        <v>108068.629</v>
      </c>
      <c r="H42" s="3">
        <v>0</v>
      </c>
      <c r="I42" s="15">
        <v>3843836.0830000001</v>
      </c>
      <c r="J42" s="14">
        <v>3737676.4219999998</v>
      </c>
      <c r="K42" s="3">
        <v>0.36499999999999999</v>
      </c>
      <c r="L42" s="3">
        <v>0</v>
      </c>
      <c r="M42" s="3">
        <v>0</v>
      </c>
      <c r="N42" s="15">
        <v>3737676.787</v>
      </c>
      <c r="O42" s="14">
        <v>-1908.9680000000001</v>
      </c>
      <c r="P42" s="15">
        <v>106159.296</v>
      </c>
      <c r="Q42" s="3">
        <v>106159.296</v>
      </c>
      <c r="R42" s="3">
        <v>0</v>
      </c>
      <c r="S42" s="14">
        <v>521.81299999999999</v>
      </c>
      <c r="T42" s="3">
        <v>0</v>
      </c>
      <c r="U42" s="3">
        <v>0.36499999999999999</v>
      </c>
      <c r="V42" s="3">
        <v>0</v>
      </c>
      <c r="W42" s="3">
        <v>0</v>
      </c>
      <c r="X42" s="3">
        <v>0</v>
      </c>
      <c r="Y42" s="15">
        <v>522.178</v>
      </c>
      <c r="Z42" s="14">
        <v>0</v>
      </c>
      <c r="AA42" s="3">
        <v>522.178</v>
      </c>
      <c r="AB42" s="3">
        <v>106159.296</v>
      </c>
      <c r="AC42" s="3">
        <v>0</v>
      </c>
      <c r="AD42" s="3">
        <v>0</v>
      </c>
      <c r="AE42" s="3">
        <v>106681.474</v>
      </c>
      <c r="AF42" s="14">
        <v>0</v>
      </c>
      <c r="AG42" s="3">
        <v>0</v>
      </c>
      <c r="AH42" s="3">
        <v>0</v>
      </c>
      <c r="AI42" s="15">
        <v>0</v>
      </c>
      <c r="AJ42" s="13">
        <v>106681.474</v>
      </c>
    </row>
    <row r="43" spans="1:36" ht="13.8" thickBot="1" x14ac:dyDescent="0.25">
      <c r="A43">
        <v>51</v>
      </c>
      <c r="B43" t="s">
        <v>121</v>
      </c>
      <c r="C43" s="21">
        <v>0</v>
      </c>
      <c r="D43" s="27">
        <f t="shared" si="0"/>
        <v>0</v>
      </c>
      <c r="E43" s="22">
        <v>3961932.6439999999</v>
      </c>
      <c r="F43" s="23">
        <v>120000</v>
      </c>
      <c r="G43" s="23">
        <v>44761.271000000001</v>
      </c>
      <c r="H43" s="23">
        <v>0</v>
      </c>
      <c r="I43" s="24">
        <v>4126693.915</v>
      </c>
      <c r="J43" s="22">
        <v>4118539.5860000001</v>
      </c>
      <c r="K43" s="23">
        <v>1127.5219999999999</v>
      </c>
      <c r="L43" s="23">
        <v>0</v>
      </c>
      <c r="M43" s="23">
        <v>0</v>
      </c>
      <c r="N43" s="24">
        <v>4119667.108</v>
      </c>
      <c r="O43" s="22">
        <v>-156606.94200000001</v>
      </c>
      <c r="P43" s="24">
        <v>7026.8069999999998</v>
      </c>
      <c r="Q43" s="3">
        <v>7026.8069999999998</v>
      </c>
      <c r="R43" s="3">
        <v>0</v>
      </c>
      <c r="S43" s="22">
        <v>394638.14799999999</v>
      </c>
      <c r="T43" s="23">
        <v>120000</v>
      </c>
      <c r="U43" s="23">
        <v>1127.5219999999999</v>
      </c>
      <c r="V43" s="23">
        <v>0</v>
      </c>
      <c r="W43" s="23">
        <v>0</v>
      </c>
      <c r="X43" s="23">
        <v>0</v>
      </c>
      <c r="Y43" s="24">
        <v>275765.67</v>
      </c>
      <c r="Z43" s="22">
        <v>0</v>
      </c>
      <c r="AA43" s="23">
        <v>275765.67</v>
      </c>
      <c r="AB43" s="23">
        <v>7026.8069999999998</v>
      </c>
      <c r="AC43" s="23">
        <v>0</v>
      </c>
      <c r="AD43" s="23">
        <v>0</v>
      </c>
      <c r="AE43" s="23">
        <v>282792.47700000001</v>
      </c>
      <c r="AF43" s="22">
        <v>0</v>
      </c>
      <c r="AG43" s="23">
        <v>0</v>
      </c>
      <c r="AH43" s="23">
        <v>0</v>
      </c>
      <c r="AI43" s="24">
        <v>0</v>
      </c>
      <c r="AJ43" s="21">
        <v>282792.47700000001</v>
      </c>
    </row>
    <row r="44" spans="1:36" ht="13.05" x14ac:dyDescent="0.2">
      <c r="O44" s="3">
        <f>SUM(O5:O43)</f>
        <v>1682603.3919999995</v>
      </c>
      <c r="P44" s="3">
        <f>SUM(P5:P43)</f>
        <v>3334027.5430000005</v>
      </c>
      <c r="Y44" s="3">
        <f>SUM(Y5:Y43)</f>
        <v>3602440.1830000002</v>
      </c>
    </row>
  </sheetData>
  <mergeCells count="3">
    <mergeCell ref="S3:Y3"/>
    <mergeCell ref="Z3:AE3"/>
    <mergeCell ref="AF3:AJ3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J44"/>
  <sheetViews>
    <sheetView topLeftCell="J4" workbookViewId="0">
      <pane ySplit="1068" topLeftCell="A25" activePane="bottomLeft"/>
      <selection activeCell="N4" sqref="N4"/>
      <selection pane="bottomLeft" activeCell="Y44" sqref="Y44"/>
    </sheetView>
  </sheetViews>
  <sheetFormatPr defaultRowHeight="13.2" x14ac:dyDescent="0.2"/>
  <cols>
    <col min="1" max="1" width="3.6640625" customWidth="1"/>
    <col min="2" max="2" width="11.33203125" customWidth="1"/>
    <col min="3" max="3" width="12.33203125" customWidth="1"/>
    <col min="4" max="4" width="9" bestFit="1" customWidth="1"/>
    <col min="5" max="5" width="11" bestFit="1" customWidth="1"/>
    <col min="6" max="8" width="9.109375" bestFit="1" customWidth="1"/>
    <col min="9" max="10" width="10.21875" bestFit="1" customWidth="1"/>
    <col min="11" max="11" width="9.109375" bestFit="1" customWidth="1"/>
    <col min="12" max="12" width="12.44140625" customWidth="1"/>
    <col min="13" max="13" width="9.109375" bestFit="1" customWidth="1"/>
    <col min="14" max="14" width="10.21875" bestFit="1" customWidth="1"/>
    <col min="15" max="16" width="10.33203125" bestFit="1" customWidth="1"/>
    <col min="17" max="18" width="9.109375" bestFit="1" customWidth="1"/>
    <col min="19" max="19" width="11.77734375" customWidth="1"/>
    <col min="20" max="21" width="9.109375" bestFit="1" customWidth="1"/>
    <col min="22" max="22" width="11.44140625" customWidth="1"/>
    <col min="23" max="24" width="9.109375" bestFit="1" customWidth="1"/>
    <col min="25" max="25" width="9.21875" bestFit="1" customWidth="1"/>
    <col min="26" max="26" width="9.109375" bestFit="1" customWidth="1"/>
    <col min="27" max="27" width="9.21875" bestFit="1" customWidth="1"/>
    <col min="28" max="30" width="9.109375" bestFit="1" customWidth="1"/>
    <col min="31" max="31" width="9.21875" bestFit="1" customWidth="1"/>
    <col min="32" max="32" width="10.33203125" customWidth="1"/>
    <col min="33" max="35" width="9.109375" bestFit="1" customWidth="1"/>
    <col min="36" max="36" width="10.33203125" bestFit="1" customWidth="1"/>
    <col min="257" max="257" width="3.6640625" customWidth="1"/>
    <col min="258" max="258" width="11.33203125" customWidth="1"/>
    <col min="259" max="259" width="12.33203125" customWidth="1"/>
    <col min="260" max="260" width="9" bestFit="1" customWidth="1"/>
    <col min="261" max="261" width="11" bestFit="1" customWidth="1"/>
    <col min="262" max="264" width="9.109375" bestFit="1" customWidth="1"/>
    <col min="265" max="266" width="10.21875" bestFit="1" customWidth="1"/>
    <col min="267" max="267" width="9.109375" bestFit="1" customWidth="1"/>
    <col min="268" max="268" width="12.44140625" customWidth="1"/>
    <col min="269" max="269" width="9.109375" bestFit="1" customWidth="1"/>
    <col min="270" max="270" width="10.21875" bestFit="1" customWidth="1"/>
    <col min="271" max="272" width="10.33203125" bestFit="1" customWidth="1"/>
    <col min="273" max="274" width="9.109375" bestFit="1" customWidth="1"/>
    <col min="275" max="275" width="11.77734375" customWidth="1"/>
    <col min="276" max="277" width="9.109375" bestFit="1" customWidth="1"/>
    <col min="278" max="278" width="11.44140625" customWidth="1"/>
    <col min="279" max="280" width="9.109375" bestFit="1" customWidth="1"/>
    <col min="281" max="281" width="9.21875" bestFit="1" customWidth="1"/>
    <col min="282" max="282" width="9.109375" bestFit="1" customWidth="1"/>
    <col min="283" max="283" width="9.21875" bestFit="1" customWidth="1"/>
    <col min="284" max="286" width="9.109375" bestFit="1" customWidth="1"/>
    <col min="287" max="287" width="9.21875" bestFit="1" customWidth="1"/>
    <col min="288" max="288" width="10.33203125" customWidth="1"/>
    <col min="289" max="291" width="9.109375" bestFit="1" customWidth="1"/>
    <col min="292" max="292" width="10.33203125" bestFit="1" customWidth="1"/>
    <col min="513" max="513" width="3.6640625" customWidth="1"/>
    <col min="514" max="514" width="11.33203125" customWidth="1"/>
    <col min="515" max="515" width="12.33203125" customWidth="1"/>
    <col min="516" max="516" width="9" bestFit="1" customWidth="1"/>
    <col min="517" max="517" width="11" bestFit="1" customWidth="1"/>
    <col min="518" max="520" width="9.109375" bestFit="1" customWidth="1"/>
    <col min="521" max="522" width="10.21875" bestFit="1" customWidth="1"/>
    <col min="523" max="523" width="9.109375" bestFit="1" customWidth="1"/>
    <col min="524" max="524" width="12.44140625" customWidth="1"/>
    <col min="525" max="525" width="9.109375" bestFit="1" customWidth="1"/>
    <col min="526" max="526" width="10.21875" bestFit="1" customWidth="1"/>
    <col min="527" max="528" width="10.33203125" bestFit="1" customWidth="1"/>
    <col min="529" max="530" width="9.109375" bestFit="1" customWidth="1"/>
    <col min="531" max="531" width="11.77734375" customWidth="1"/>
    <col min="532" max="533" width="9.109375" bestFit="1" customWidth="1"/>
    <col min="534" max="534" width="11.44140625" customWidth="1"/>
    <col min="535" max="536" width="9.109375" bestFit="1" customWidth="1"/>
    <col min="537" max="537" width="9.21875" bestFit="1" customWidth="1"/>
    <col min="538" max="538" width="9.109375" bestFit="1" customWidth="1"/>
    <col min="539" max="539" width="9.21875" bestFit="1" customWidth="1"/>
    <col min="540" max="542" width="9.109375" bestFit="1" customWidth="1"/>
    <col min="543" max="543" width="9.21875" bestFit="1" customWidth="1"/>
    <col min="544" max="544" width="10.33203125" customWidth="1"/>
    <col min="545" max="547" width="9.109375" bestFit="1" customWidth="1"/>
    <col min="548" max="548" width="10.33203125" bestFit="1" customWidth="1"/>
    <col min="769" max="769" width="3.6640625" customWidth="1"/>
    <col min="770" max="770" width="11.33203125" customWidth="1"/>
    <col min="771" max="771" width="12.33203125" customWidth="1"/>
    <col min="772" max="772" width="9" bestFit="1" customWidth="1"/>
    <col min="773" max="773" width="11" bestFit="1" customWidth="1"/>
    <col min="774" max="776" width="9.109375" bestFit="1" customWidth="1"/>
    <col min="777" max="778" width="10.21875" bestFit="1" customWidth="1"/>
    <col min="779" max="779" width="9.109375" bestFit="1" customWidth="1"/>
    <col min="780" max="780" width="12.44140625" customWidth="1"/>
    <col min="781" max="781" width="9.109375" bestFit="1" customWidth="1"/>
    <col min="782" max="782" width="10.21875" bestFit="1" customWidth="1"/>
    <col min="783" max="784" width="10.33203125" bestFit="1" customWidth="1"/>
    <col min="785" max="786" width="9.109375" bestFit="1" customWidth="1"/>
    <col min="787" max="787" width="11.77734375" customWidth="1"/>
    <col min="788" max="789" width="9.109375" bestFit="1" customWidth="1"/>
    <col min="790" max="790" width="11.44140625" customWidth="1"/>
    <col min="791" max="792" width="9.109375" bestFit="1" customWidth="1"/>
    <col min="793" max="793" width="9.21875" bestFit="1" customWidth="1"/>
    <col min="794" max="794" width="9.109375" bestFit="1" customWidth="1"/>
    <col min="795" max="795" width="9.21875" bestFit="1" customWidth="1"/>
    <col min="796" max="798" width="9.109375" bestFit="1" customWidth="1"/>
    <col min="799" max="799" width="9.21875" bestFit="1" customWidth="1"/>
    <col min="800" max="800" width="10.33203125" customWidth="1"/>
    <col min="801" max="803" width="9.109375" bestFit="1" customWidth="1"/>
    <col min="804" max="804" width="10.33203125" bestFit="1" customWidth="1"/>
    <col min="1025" max="1025" width="3.6640625" customWidth="1"/>
    <col min="1026" max="1026" width="11.33203125" customWidth="1"/>
    <col min="1027" max="1027" width="12.33203125" customWidth="1"/>
    <col min="1028" max="1028" width="9" bestFit="1" customWidth="1"/>
    <col min="1029" max="1029" width="11" bestFit="1" customWidth="1"/>
    <col min="1030" max="1032" width="9.109375" bestFit="1" customWidth="1"/>
    <col min="1033" max="1034" width="10.21875" bestFit="1" customWidth="1"/>
    <col min="1035" max="1035" width="9.109375" bestFit="1" customWidth="1"/>
    <col min="1036" max="1036" width="12.44140625" customWidth="1"/>
    <col min="1037" max="1037" width="9.109375" bestFit="1" customWidth="1"/>
    <col min="1038" max="1038" width="10.21875" bestFit="1" customWidth="1"/>
    <col min="1039" max="1040" width="10.33203125" bestFit="1" customWidth="1"/>
    <col min="1041" max="1042" width="9.109375" bestFit="1" customWidth="1"/>
    <col min="1043" max="1043" width="11.77734375" customWidth="1"/>
    <col min="1044" max="1045" width="9.109375" bestFit="1" customWidth="1"/>
    <col min="1046" max="1046" width="11.44140625" customWidth="1"/>
    <col min="1047" max="1048" width="9.109375" bestFit="1" customWidth="1"/>
    <col min="1049" max="1049" width="9.21875" bestFit="1" customWidth="1"/>
    <col min="1050" max="1050" width="9.109375" bestFit="1" customWidth="1"/>
    <col min="1051" max="1051" width="9.21875" bestFit="1" customWidth="1"/>
    <col min="1052" max="1054" width="9.109375" bestFit="1" customWidth="1"/>
    <col min="1055" max="1055" width="9.21875" bestFit="1" customWidth="1"/>
    <col min="1056" max="1056" width="10.33203125" customWidth="1"/>
    <col min="1057" max="1059" width="9.109375" bestFit="1" customWidth="1"/>
    <col min="1060" max="1060" width="10.33203125" bestFit="1" customWidth="1"/>
    <col min="1281" max="1281" width="3.6640625" customWidth="1"/>
    <col min="1282" max="1282" width="11.33203125" customWidth="1"/>
    <col min="1283" max="1283" width="12.33203125" customWidth="1"/>
    <col min="1284" max="1284" width="9" bestFit="1" customWidth="1"/>
    <col min="1285" max="1285" width="11" bestFit="1" customWidth="1"/>
    <col min="1286" max="1288" width="9.109375" bestFit="1" customWidth="1"/>
    <col min="1289" max="1290" width="10.21875" bestFit="1" customWidth="1"/>
    <col min="1291" max="1291" width="9.109375" bestFit="1" customWidth="1"/>
    <col min="1292" max="1292" width="12.44140625" customWidth="1"/>
    <col min="1293" max="1293" width="9.109375" bestFit="1" customWidth="1"/>
    <col min="1294" max="1294" width="10.21875" bestFit="1" customWidth="1"/>
    <col min="1295" max="1296" width="10.33203125" bestFit="1" customWidth="1"/>
    <col min="1297" max="1298" width="9.109375" bestFit="1" customWidth="1"/>
    <col min="1299" max="1299" width="11.77734375" customWidth="1"/>
    <col min="1300" max="1301" width="9.109375" bestFit="1" customWidth="1"/>
    <col min="1302" max="1302" width="11.44140625" customWidth="1"/>
    <col min="1303" max="1304" width="9.109375" bestFit="1" customWidth="1"/>
    <col min="1305" max="1305" width="9.21875" bestFit="1" customWidth="1"/>
    <col min="1306" max="1306" width="9.109375" bestFit="1" customWidth="1"/>
    <col min="1307" max="1307" width="9.21875" bestFit="1" customWidth="1"/>
    <col min="1308" max="1310" width="9.109375" bestFit="1" customWidth="1"/>
    <col min="1311" max="1311" width="9.21875" bestFit="1" customWidth="1"/>
    <col min="1312" max="1312" width="10.33203125" customWidth="1"/>
    <col min="1313" max="1315" width="9.109375" bestFit="1" customWidth="1"/>
    <col min="1316" max="1316" width="10.33203125" bestFit="1" customWidth="1"/>
    <col min="1537" max="1537" width="3.6640625" customWidth="1"/>
    <col min="1538" max="1538" width="11.33203125" customWidth="1"/>
    <col min="1539" max="1539" width="12.33203125" customWidth="1"/>
    <col min="1540" max="1540" width="9" bestFit="1" customWidth="1"/>
    <col min="1541" max="1541" width="11" bestFit="1" customWidth="1"/>
    <col min="1542" max="1544" width="9.109375" bestFit="1" customWidth="1"/>
    <col min="1545" max="1546" width="10.21875" bestFit="1" customWidth="1"/>
    <col min="1547" max="1547" width="9.109375" bestFit="1" customWidth="1"/>
    <col min="1548" max="1548" width="12.44140625" customWidth="1"/>
    <col min="1549" max="1549" width="9.109375" bestFit="1" customWidth="1"/>
    <col min="1550" max="1550" width="10.21875" bestFit="1" customWidth="1"/>
    <col min="1551" max="1552" width="10.33203125" bestFit="1" customWidth="1"/>
    <col min="1553" max="1554" width="9.109375" bestFit="1" customWidth="1"/>
    <col min="1555" max="1555" width="11.77734375" customWidth="1"/>
    <col min="1556" max="1557" width="9.109375" bestFit="1" customWidth="1"/>
    <col min="1558" max="1558" width="11.44140625" customWidth="1"/>
    <col min="1559" max="1560" width="9.109375" bestFit="1" customWidth="1"/>
    <col min="1561" max="1561" width="9.21875" bestFit="1" customWidth="1"/>
    <col min="1562" max="1562" width="9.109375" bestFit="1" customWidth="1"/>
    <col min="1563" max="1563" width="9.21875" bestFit="1" customWidth="1"/>
    <col min="1564" max="1566" width="9.109375" bestFit="1" customWidth="1"/>
    <col min="1567" max="1567" width="9.21875" bestFit="1" customWidth="1"/>
    <col min="1568" max="1568" width="10.33203125" customWidth="1"/>
    <col min="1569" max="1571" width="9.109375" bestFit="1" customWidth="1"/>
    <col min="1572" max="1572" width="10.33203125" bestFit="1" customWidth="1"/>
    <col min="1793" max="1793" width="3.6640625" customWidth="1"/>
    <col min="1794" max="1794" width="11.33203125" customWidth="1"/>
    <col min="1795" max="1795" width="12.33203125" customWidth="1"/>
    <col min="1796" max="1796" width="9" bestFit="1" customWidth="1"/>
    <col min="1797" max="1797" width="11" bestFit="1" customWidth="1"/>
    <col min="1798" max="1800" width="9.109375" bestFit="1" customWidth="1"/>
    <col min="1801" max="1802" width="10.21875" bestFit="1" customWidth="1"/>
    <col min="1803" max="1803" width="9.109375" bestFit="1" customWidth="1"/>
    <col min="1804" max="1804" width="12.44140625" customWidth="1"/>
    <col min="1805" max="1805" width="9.109375" bestFit="1" customWidth="1"/>
    <col min="1806" max="1806" width="10.21875" bestFit="1" customWidth="1"/>
    <col min="1807" max="1808" width="10.33203125" bestFit="1" customWidth="1"/>
    <col min="1809" max="1810" width="9.109375" bestFit="1" customWidth="1"/>
    <col min="1811" max="1811" width="11.77734375" customWidth="1"/>
    <col min="1812" max="1813" width="9.109375" bestFit="1" customWidth="1"/>
    <col min="1814" max="1814" width="11.44140625" customWidth="1"/>
    <col min="1815" max="1816" width="9.109375" bestFit="1" customWidth="1"/>
    <col min="1817" max="1817" width="9.21875" bestFit="1" customWidth="1"/>
    <col min="1818" max="1818" width="9.109375" bestFit="1" customWidth="1"/>
    <col min="1819" max="1819" width="9.21875" bestFit="1" customWidth="1"/>
    <col min="1820" max="1822" width="9.109375" bestFit="1" customWidth="1"/>
    <col min="1823" max="1823" width="9.21875" bestFit="1" customWidth="1"/>
    <col min="1824" max="1824" width="10.33203125" customWidth="1"/>
    <col min="1825" max="1827" width="9.109375" bestFit="1" customWidth="1"/>
    <col min="1828" max="1828" width="10.33203125" bestFit="1" customWidth="1"/>
    <col min="2049" max="2049" width="3.6640625" customWidth="1"/>
    <col min="2050" max="2050" width="11.33203125" customWidth="1"/>
    <col min="2051" max="2051" width="12.33203125" customWidth="1"/>
    <col min="2052" max="2052" width="9" bestFit="1" customWidth="1"/>
    <col min="2053" max="2053" width="11" bestFit="1" customWidth="1"/>
    <col min="2054" max="2056" width="9.109375" bestFit="1" customWidth="1"/>
    <col min="2057" max="2058" width="10.21875" bestFit="1" customWidth="1"/>
    <col min="2059" max="2059" width="9.109375" bestFit="1" customWidth="1"/>
    <col min="2060" max="2060" width="12.44140625" customWidth="1"/>
    <col min="2061" max="2061" width="9.109375" bestFit="1" customWidth="1"/>
    <col min="2062" max="2062" width="10.21875" bestFit="1" customWidth="1"/>
    <col min="2063" max="2064" width="10.33203125" bestFit="1" customWidth="1"/>
    <col min="2065" max="2066" width="9.109375" bestFit="1" customWidth="1"/>
    <col min="2067" max="2067" width="11.77734375" customWidth="1"/>
    <col min="2068" max="2069" width="9.109375" bestFit="1" customWidth="1"/>
    <col min="2070" max="2070" width="11.44140625" customWidth="1"/>
    <col min="2071" max="2072" width="9.109375" bestFit="1" customWidth="1"/>
    <col min="2073" max="2073" width="9.21875" bestFit="1" customWidth="1"/>
    <col min="2074" max="2074" width="9.109375" bestFit="1" customWidth="1"/>
    <col min="2075" max="2075" width="9.21875" bestFit="1" customWidth="1"/>
    <col min="2076" max="2078" width="9.109375" bestFit="1" customWidth="1"/>
    <col min="2079" max="2079" width="9.21875" bestFit="1" customWidth="1"/>
    <col min="2080" max="2080" width="10.33203125" customWidth="1"/>
    <col min="2081" max="2083" width="9.109375" bestFit="1" customWidth="1"/>
    <col min="2084" max="2084" width="10.33203125" bestFit="1" customWidth="1"/>
    <col min="2305" max="2305" width="3.6640625" customWidth="1"/>
    <col min="2306" max="2306" width="11.33203125" customWidth="1"/>
    <col min="2307" max="2307" width="12.33203125" customWidth="1"/>
    <col min="2308" max="2308" width="9" bestFit="1" customWidth="1"/>
    <col min="2309" max="2309" width="11" bestFit="1" customWidth="1"/>
    <col min="2310" max="2312" width="9.109375" bestFit="1" customWidth="1"/>
    <col min="2313" max="2314" width="10.21875" bestFit="1" customWidth="1"/>
    <col min="2315" max="2315" width="9.109375" bestFit="1" customWidth="1"/>
    <col min="2316" max="2316" width="12.44140625" customWidth="1"/>
    <col min="2317" max="2317" width="9.109375" bestFit="1" customWidth="1"/>
    <col min="2318" max="2318" width="10.21875" bestFit="1" customWidth="1"/>
    <col min="2319" max="2320" width="10.33203125" bestFit="1" customWidth="1"/>
    <col min="2321" max="2322" width="9.109375" bestFit="1" customWidth="1"/>
    <col min="2323" max="2323" width="11.77734375" customWidth="1"/>
    <col min="2324" max="2325" width="9.109375" bestFit="1" customWidth="1"/>
    <col min="2326" max="2326" width="11.44140625" customWidth="1"/>
    <col min="2327" max="2328" width="9.109375" bestFit="1" customWidth="1"/>
    <col min="2329" max="2329" width="9.21875" bestFit="1" customWidth="1"/>
    <col min="2330" max="2330" width="9.109375" bestFit="1" customWidth="1"/>
    <col min="2331" max="2331" width="9.21875" bestFit="1" customWidth="1"/>
    <col min="2332" max="2334" width="9.109375" bestFit="1" customWidth="1"/>
    <col min="2335" max="2335" width="9.21875" bestFit="1" customWidth="1"/>
    <col min="2336" max="2336" width="10.33203125" customWidth="1"/>
    <col min="2337" max="2339" width="9.109375" bestFit="1" customWidth="1"/>
    <col min="2340" max="2340" width="10.33203125" bestFit="1" customWidth="1"/>
    <col min="2561" max="2561" width="3.6640625" customWidth="1"/>
    <col min="2562" max="2562" width="11.33203125" customWidth="1"/>
    <col min="2563" max="2563" width="12.33203125" customWidth="1"/>
    <col min="2564" max="2564" width="9" bestFit="1" customWidth="1"/>
    <col min="2565" max="2565" width="11" bestFit="1" customWidth="1"/>
    <col min="2566" max="2568" width="9.109375" bestFit="1" customWidth="1"/>
    <col min="2569" max="2570" width="10.21875" bestFit="1" customWidth="1"/>
    <col min="2571" max="2571" width="9.109375" bestFit="1" customWidth="1"/>
    <col min="2572" max="2572" width="12.44140625" customWidth="1"/>
    <col min="2573" max="2573" width="9.109375" bestFit="1" customWidth="1"/>
    <col min="2574" max="2574" width="10.21875" bestFit="1" customWidth="1"/>
    <col min="2575" max="2576" width="10.33203125" bestFit="1" customWidth="1"/>
    <col min="2577" max="2578" width="9.109375" bestFit="1" customWidth="1"/>
    <col min="2579" max="2579" width="11.77734375" customWidth="1"/>
    <col min="2580" max="2581" width="9.109375" bestFit="1" customWidth="1"/>
    <col min="2582" max="2582" width="11.44140625" customWidth="1"/>
    <col min="2583" max="2584" width="9.109375" bestFit="1" customWidth="1"/>
    <col min="2585" max="2585" width="9.21875" bestFit="1" customWidth="1"/>
    <col min="2586" max="2586" width="9.109375" bestFit="1" customWidth="1"/>
    <col min="2587" max="2587" width="9.21875" bestFit="1" customWidth="1"/>
    <col min="2588" max="2590" width="9.109375" bestFit="1" customWidth="1"/>
    <col min="2591" max="2591" width="9.21875" bestFit="1" customWidth="1"/>
    <col min="2592" max="2592" width="10.33203125" customWidth="1"/>
    <col min="2593" max="2595" width="9.109375" bestFit="1" customWidth="1"/>
    <col min="2596" max="2596" width="10.33203125" bestFit="1" customWidth="1"/>
    <col min="2817" max="2817" width="3.6640625" customWidth="1"/>
    <col min="2818" max="2818" width="11.33203125" customWidth="1"/>
    <col min="2819" max="2819" width="12.33203125" customWidth="1"/>
    <col min="2820" max="2820" width="9" bestFit="1" customWidth="1"/>
    <col min="2821" max="2821" width="11" bestFit="1" customWidth="1"/>
    <col min="2822" max="2824" width="9.109375" bestFit="1" customWidth="1"/>
    <col min="2825" max="2826" width="10.21875" bestFit="1" customWidth="1"/>
    <col min="2827" max="2827" width="9.109375" bestFit="1" customWidth="1"/>
    <col min="2828" max="2828" width="12.44140625" customWidth="1"/>
    <col min="2829" max="2829" width="9.109375" bestFit="1" customWidth="1"/>
    <col min="2830" max="2830" width="10.21875" bestFit="1" customWidth="1"/>
    <col min="2831" max="2832" width="10.33203125" bestFit="1" customWidth="1"/>
    <col min="2833" max="2834" width="9.109375" bestFit="1" customWidth="1"/>
    <col min="2835" max="2835" width="11.77734375" customWidth="1"/>
    <col min="2836" max="2837" width="9.109375" bestFit="1" customWidth="1"/>
    <col min="2838" max="2838" width="11.44140625" customWidth="1"/>
    <col min="2839" max="2840" width="9.109375" bestFit="1" customWidth="1"/>
    <col min="2841" max="2841" width="9.21875" bestFit="1" customWidth="1"/>
    <col min="2842" max="2842" width="9.109375" bestFit="1" customWidth="1"/>
    <col min="2843" max="2843" width="9.21875" bestFit="1" customWidth="1"/>
    <col min="2844" max="2846" width="9.109375" bestFit="1" customWidth="1"/>
    <col min="2847" max="2847" width="9.21875" bestFit="1" customWidth="1"/>
    <col min="2848" max="2848" width="10.33203125" customWidth="1"/>
    <col min="2849" max="2851" width="9.109375" bestFit="1" customWidth="1"/>
    <col min="2852" max="2852" width="10.33203125" bestFit="1" customWidth="1"/>
    <col min="3073" max="3073" width="3.6640625" customWidth="1"/>
    <col min="3074" max="3074" width="11.33203125" customWidth="1"/>
    <col min="3075" max="3075" width="12.33203125" customWidth="1"/>
    <col min="3076" max="3076" width="9" bestFit="1" customWidth="1"/>
    <col min="3077" max="3077" width="11" bestFit="1" customWidth="1"/>
    <col min="3078" max="3080" width="9.109375" bestFit="1" customWidth="1"/>
    <col min="3081" max="3082" width="10.21875" bestFit="1" customWidth="1"/>
    <col min="3083" max="3083" width="9.109375" bestFit="1" customWidth="1"/>
    <col min="3084" max="3084" width="12.44140625" customWidth="1"/>
    <col min="3085" max="3085" width="9.109375" bestFit="1" customWidth="1"/>
    <col min="3086" max="3086" width="10.21875" bestFit="1" customWidth="1"/>
    <col min="3087" max="3088" width="10.33203125" bestFit="1" customWidth="1"/>
    <col min="3089" max="3090" width="9.109375" bestFit="1" customWidth="1"/>
    <col min="3091" max="3091" width="11.77734375" customWidth="1"/>
    <col min="3092" max="3093" width="9.109375" bestFit="1" customWidth="1"/>
    <col min="3094" max="3094" width="11.44140625" customWidth="1"/>
    <col min="3095" max="3096" width="9.109375" bestFit="1" customWidth="1"/>
    <col min="3097" max="3097" width="9.21875" bestFit="1" customWidth="1"/>
    <col min="3098" max="3098" width="9.109375" bestFit="1" customWidth="1"/>
    <col min="3099" max="3099" width="9.21875" bestFit="1" customWidth="1"/>
    <col min="3100" max="3102" width="9.109375" bestFit="1" customWidth="1"/>
    <col min="3103" max="3103" width="9.21875" bestFit="1" customWidth="1"/>
    <col min="3104" max="3104" width="10.33203125" customWidth="1"/>
    <col min="3105" max="3107" width="9.109375" bestFit="1" customWidth="1"/>
    <col min="3108" max="3108" width="10.33203125" bestFit="1" customWidth="1"/>
    <col min="3329" max="3329" width="3.6640625" customWidth="1"/>
    <col min="3330" max="3330" width="11.33203125" customWidth="1"/>
    <col min="3331" max="3331" width="12.33203125" customWidth="1"/>
    <col min="3332" max="3332" width="9" bestFit="1" customWidth="1"/>
    <col min="3333" max="3333" width="11" bestFit="1" customWidth="1"/>
    <col min="3334" max="3336" width="9.109375" bestFit="1" customWidth="1"/>
    <col min="3337" max="3338" width="10.21875" bestFit="1" customWidth="1"/>
    <col min="3339" max="3339" width="9.109375" bestFit="1" customWidth="1"/>
    <col min="3340" max="3340" width="12.44140625" customWidth="1"/>
    <col min="3341" max="3341" width="9.109375" bestFit="1" customWidth="1"/>
    <col min="3342" max="3342" width="10.21875" bestFit="1" customWidth="1"/>
    <col min="3343" max="3344" width="10.33203125" bestFit="1" customWidth="1"/>
    <col min="3345" max="3346" width="9.109375" bestFit="1" customWidth="1"/>
    <col min="3347" max="3347" width="11.77734375" customWidth="1"/>
    <col min="3348" max="3349" width="9.109375" bestFit="1" customWidth="1"/>
    <col min="3350" max="3350" width="11.44140625" customWidth="1"/>
    <col min="3351" max="3352" width="9.109375" bestFit="1" customWidth="1"/>
    <col min="3353" max="3353" width="9.21875" bestFit="1" customWidth="1"/>
    <col min="3354" max="3354" width="9.109375" bestFit="1" customWidth="1"/>
    <col min="3355" max="3355" width="9.21875" bestFit="1" customWidth="1"/>
    <col min="3356" max="3358" width="9.109375" bestFit="1" customWidth="1"/>
    <col min="3359" max="3359" width="9.21875" bestFit="1" customWidth="1"/>
    <col min="3360" max="3360" width="10.33203125" customWidth="1"/>
    <col min="3361" max="3363" width="9.109375" bestFit="1" customWidth="1"/>
    <col min="3364" max="3364" width="10.33203125" bestFit="1" customWidth="1"/>
    <col min="3585" max="3585" width="3.6640625" customWidth="1"/>
    <col min="3586" max="3586" width="11.33203125" customWidth="1"/>
    <col min="3587" max="3587" width="12.33203125" customWidth="1"/>
    <col min="3588" max="3588" width="9" bestFit="1" customWidth="1"/>
    <col min="3589" max="3589" width="11" bestFit="1" customWidth="1"/>
    <col min="3590" max="3592" width="9.109375" bestFit="1" customWidth="1"/>
    <col min="3593" max="3594" width="10.21875" bestFit="1" customWidth="1"/>
    <col min="3595" max="3595" width="9.109375" bestFit="1" customWidth="1"/>
    <col min="3596" max="3596" width="12.44140625" customWidth="1"/>
    <col min="3597" max="3597" width="9.109375" bestFit="1" customWidth="1"/>
    <col min="3598" max="3598" width="10.21875" bestFit="1" customWidth="1"/>
    <col min="3599" max="3600" width="10.33203125" bestFit="1" customWidth="1"/>
    <col min="3601" max="3602" width="9.109375" bestFit="1" customWidth="1"/>
    <col min="3603" max="3603" width="11.77734375" customWidth="1"/>
    <col min="3604" max="3605" width="9.109375" bestFit="1" customWidth="1"/>
    <col min="3606" max="3606" width="11.44140625" customWidth="1"/>
    <col min="3607" max="3608" width="9.109375" bestFit="1" customWidth="1"/>
    <col min="3609" max="3609" width="9.21875" bestFit="1" customWidth="1"/>
    <col min="3610" max="3610" width="9.109375" bestFit="1" customWidth="1"/>
    <col min="3611" max="3611" width="9.21875" bestFit="1" customWidth="1"/>
    <col min="3612" max="3614" width="9.109375" bestFit="1" customWidth="1"/>
    <col min="3615" max="3615" width="9.21875" bestFit="1" customWidth="1"/>
    <col min="3616" max="3616" width="10.33203125" customWidth="1"/>
    <col min="3617" max="3619" width="9.109375" bestFit="1" customWidth="1"/>
    <col min="3620" max="3620" width="10.33203125" bestFit="1" customWidth="1"/>
    <col min="3841" max="3841" width="3.6640625" customWidth="1"/>
    <col min="3842" max="3842" width="11.33203125" customWidth="1"/>
    <col min="3843" max="3843" width="12.33203125" customWidth="1"/>
    <col min="3844" max="3844" width="9" bestFit="1" customWidth="1"/>
    <col min="3845" max="3845" width="11" bestFit="1" customWidth="1"/>
    <col min="3846" max="3848" width="9.109375" bestFit="1" customWidth="1"/>
    <col min="3849" max="3850" width="10.21875" bestFit="1" customWidth="1"/>
    <col min="3851" max="3851" width="9.109375" bestFit="1" customWidth="1"/>
    <col min="3852" max="3852" width="12.44140625" customWidth="1"/>
    <col min="3853" max="3853" width="9.109375" bestFit="1" customWidth="1"/>
    <col min="3854" max="3854" width="10.21875" bestFit="1" customWidth="1"/>
    <col min="3855" max="3856" width="10.33203125" bestFit="1" customWidth="1"/>
    <col min="3857" max="3858" width="9.109375" bestFit="1" customWidth="1"/>
    <col min="3859" max="3859" width="11.77734375" customWidth="1"/>
    <col min="3860" max="3861" width="9.109375" bestFit="1" customWidth="1"/>
    <col min="3862" max="3862" width="11.44140625" customWidth="1"/>
    <col min="3863" max="3864" width="9.109375" bestFit="1" customWidth="1"/>
    <col min="3865" max="3865" width="9.21875" bestFit="1" customWidth="1"/>
    <col min="3866" max="3866" width="9.109375" bestFit="1" customWidth="1"/>
    <col min="3867" max="3867" width="9.21875" bestFit="1" customWidth="1"/>
    <col min="3868" max="3870" width="9.109375" bestFit="1" customWidth="1"/>
    <col min="3871" max="3871" width="9.21875" bestFit="1" customWidth="1"/>
    <col min="3872" max="3872" width="10.33203125" customWidth="1"/>
    <col min="3873" max="3875" width="9.109375" bestFit="1" customWidth="1"/>
    <col min="3876" max="3876" width="10.33203125" bestFit="1" customWidth="1"/>
    <col min="4097" max="4097" width="3.6640625" customWidth="1"/>
    <col min="4098" max="4098" width="11.33203125" customWidth="1"/>
    <col min="4099" max="4099" width="12.33203125" customWidth="1"/>
    <col min="4100" max="4100" width="9" bestFit="1" customWidth="1"/>
    <col min="4101" max="4101" width="11" bestFit="1" customWidth="1"/>
    <col min="4102" max="4104" width="9.109375" bestFit="1" customWidth="1"/>
    <col min="4105" max="4106" width="10.21875" bestFit="1" customWidth="1"/>
    <col min="4107" max="4107" width="9.109375" bestFit="1" customWidth="1"/>
    <col min="4108" max="4108" width="12.44140625" customWidth="1"/>
    <col min="4109" max="4109" width="9.109375" bestFit="1" customWidth="1"/>
    <col min="4110" max="4110" width="10.21875" bestFit="1" customWidth="1"/>
    <col min="4111" max="4112" width="10.33203125" bestFit="1" customWidth="1"/>
    <col min="4113" max="4114" width="9.109375" bestFit="1" customWidth="1"/>
    <col min="4115" max="4115" width="11.77734375" customWidth="1"/>
    <col min="4116" max="4117" width="9.109375" bestFit="1" customWidth="1"/>
    <col min="4118" max="4118" width="11.44140625" customWidth="1"/>
    <col min="4119" max="4120" width="9.109375" bestFit="1" customWidth="1"/>
    <col min="4121" max="4121" width="9.21875" bestFit="1" customWidth="1"/>
    <col min="4122" max="4122" width="9.109375" bestFit="1" customWidth="1"/>
    <col min="4123" max="4123" width="9.21875" bestFit="1" customWidth="1"/>
    <col min="4124" max="4126" width="9.109375" bestFit="1" customWidth="1"/>
    <col min="4127" max="4127" width="9.21875" bestFit="1" customWidth="1"/>
    <col min="4128" max="4128" width="10.33203125" customWidth="1"/>
    <col min="4129" max="4131" width="9.109375" bestFit="1" customWidth="1"/>
    <col min="4132" max="4132" width="10.33203125" bestFit="1" customWidth="1"/>
    <col min="4353" max="4353" width="3.6640625" customWidth="1"/>
    <col min="4354" max="4354" width="11.33203125" customWidth="1"/>
    <col min="4355" max="4355" width="12.33203125" customWidth="1"/>
    <col min="4356" max="4356" width="9" bestFit="1" customWidth="1"/>
    <col min="4357" max="4357" width="11" bestFit="1" customWidth="1"/>
    <col min="4358" max="4360" width="9.109375" bestFit="1" customWidth="1"/>
    <col min="4361" max="4362" width="10.21875" bestFit="1" customWidth="1"/>
    <col min="4363" max="4363" width="9.109375" bestFit="1" customWidth="1"/>
    <col min="4364" max="4364" width="12.44140625" customWidth="1"/>
    <col min="4365" max="4365" width="9.109375" bestFit="1" customWidth="1"/>
    <col min="4366" max="4366" width="10.21875" bestFit="1" customWidth="1"/>
    <col min="4367" max="4368" width="10.33203125" bestFit="1" customWidth="1"/>
    <col min="4369" max="4370" width="9.109375" bestFit="1" customWidth="1"/>
    <col min="4371" max="4371" width="11.77734375" customWidth="1"/>
    <col min="4372" max="4373" width="9.109375" bestFit="1" customWidth="1"/>
    <col min="4374" max="4374" width="11.44140625" customWidth="1"/>
    <col min="4375" max="4376" width="9.109375" bestFit="1" customWidth="1"/>
    <col min="4377" max="4377" width="9.21875" bestFit="1" customWidth="1"/>
    <col min="4378" max="4378" width="9.109375" bestFit="1" customWidth="1"/>
    <col min="4379" max="4379" width="9.21875" bestFit="1" customWidth="1"/>
    <col min="4380" max="4382" width="9.109375" bestFit="1" customWidth="1"/>
    <col min="4383" max="4383" width="9.21875" bestFit="1" customWidth="1"/>
    <col min="4384" max="4384" width="10.33203125" customWidth="1"/>
    <col min="4385" max="4387" width="9.109375" bestFit="1" customWidth="1"/>
    <col min="4388" max="4388" width="10.33203125" bestFit="1" customWidth="1"/>
    <col min="4609" max="4609" width="3.6640625" customWidth="1"/>
    <col min="4610" max="4610" width="11.33203125" customWidth="1"/>
    <col min="4611" max="4611" width="12.33203125" customWidth="1"/>
    <col min="4612" max="4612" width="9" bestFit="1" customWidth="1"/>
    <col min="4613" max="4613" width="11" bestFit="1" customWidth="1"/>
    <col min="4614" max="4616" width="9.109375" bestFit="1" customWidth="1"/>
    <col min="4617" max="4618" width="10.21875" bestFit="1" customWidth="1"/>
    <col min="4619" max="4619" width="9.109375" bestFit="1" customWidth="1"/>
    <col min="4620" max="4620" width="12.44140625" customWidth="1"/>
    <col min="4621" max="4621" width="9.109375" bestFit="1" customWidth="1"/>
    <col min="4622" max="4622" width="10.21875" bestFit="1" customWidth="1"/>
    <col min="4623" max="4624" width="10.33203125" bestFit="1" customWidth="1"/>
    <col min="4625" max="4626" width="9.109375" bestFit="1" customWidth="1"/>
    <col min="4627" max="4627" width="11.77734375" customWidth="1"/>
    <col min="4628" max="4629" width="9.109375" bestFit="1" customWidth="1"/>
    <col min="4630" max="4630" width="11.44140625" customWidth="1"/>
    <col min="4631" max="4632" width="9.109375" bestFit="1" customWidth="1"/>
    <col min="4633" max="4633" width="9.21875" bestFit="1" customWidth="1"/>
    <col min="4634" max="4634" width="9.109375" bestFit="1" customWidth="1"/>
    <col min="4635" max="4635" width="9.21875" bestFit="1" customWidth="1"/>
    <col min="4636" max="4638" width="9.109375" bestFit="1" customWidth="1"/>
    <col min="4639" max="4639" width="9.21875" bestFit="1" customWidth="1"/>
    <col min="4640" max="4640" width="10.33203125" customWidth="1"/>
    <col min="4641" max="4643" width="9.109375" bestFit="1" customWidth="1"/>
    <col min="4644" max="4644" width="10.33203125" bestFit="1" customWidth="1"/>
    <col min="4865" max="4865" width="3.6640625" customWidth="1"/>
    <col min="4866" max="4866" width="11.33203125" customWidth="1"/>
    <col min="4867" max="4867" width="12.33203125" customWidth="1"/>
    <col min="4868" max="4868" width="9" bestFit="1" customWidth="1"/>
    <col min="4869" max="4869" width="11" bestFit="1" customWidth="1"/>
    <col min="4870" max="4872" width="9.109375" bestFit="1" customWidth="1"/>
    <col min="4873" max="4874" width="10.21875" bestFit="1" customWidth="1"/>
    <col min="4875" max="4875" width="9.109375" bestFit="1" customWidth="1"/>
    <col min="4876" max="4876" width="12.44140625" customWidth="1"/>
    <col min="4877" max="4877" width="9.109375" bestFit="1" customWidth="1"/>
    <col min="4878" max="4878" width="10.21875" bestFit="1" customWidth="1"/>
    <col min="4879" max="4880" width="10.33203125" bestFit="1" customWidth="1"/>
    <col min="4881" max="4882" width="9.109375" bestFit="1" customWidth="1"/>
    <col min="4883" max="4883" width="11.77734375" customWidth="1"/>
    <col min="4884" max="4885" width="9.109375" bestFit="1" customWidth="1"/>
    <col min="4886" max="4886" width="11.44140625" customWidth="1"/>
    <col min="4887" max="4888" width="9.109375" bestFit="1" customWidth="1"/>
    <col min="4889" max="4889" width="9.21875" bestFit="1" customWidth="1"/>
    <col min="4890" max="4890" width="9.109375" bestFit="1" customWidth="1"/>
    <col min="4891" max="4891" width="9.21875" bestFit="1" customWidth="1"/>
    <col min="4892" max="4894" width="9.109375" bestFit="1" customWidth="1"/>
    <col min="4895" max="4895" width="9.21875" bestFit="1" customWidth="1"/>
    <col min="4896" max="4896" width="10.33203125" customWidth="1"/>
    <col min="4897" max="4899" width="9.109375" bestFit="1" customWidth="1"/>
    <col min="4900" max="4900" width="10.33203125" bestFit="1" customWidth="1"/>
    <col min="5121" max="5121" width="3.6640625" customWidth="1"/>
    <col min="5122" max="5122" width="11.33203125" customWidth="1"/>
    <col min="5123" max="5123" width="12.33203125" customWidth="1"/>
    <col min="5124" max="5124" width="9" bestFit="1" customWidth="1"/>
    <col min="5125" max="5125" width="11" bestFit="1" customWidth="1"/>
    <col min="5126" max="5128" width="9.109375" bestFit="1" customWidth="1"/>
    <col min="5129" max="5130" width="10.21875" bestFit="1" customWidth="1"/>
    <col min="5131" max="5131" width="9.109375" bestFit="1" customWidth="1"/>
    <col min="5132" max="5132" width="12.44140625" customWidth="1"/>
    <col min="5133" max="5133" width="9.109375" bestFit="1" customWidth="1"/>
    <col min="5134" max="5134" width="10.21875" bestFit="1" customWidth="1"/>
    <col min="5135" max="5136" width="10.33203125" bestFit="1" customWidth="1"/>
    <col min="5137" max="5138" width="9.109375" bestFit="1" customWidth="1"/>
    <col min="5139" max="5139" width="11.77734375" customWidth="1"/>
    <col min="5140" max="5141" width="9.109375" bestFit="1" customWidth="1"/>
    <col min="5142" max="5142" width="11.44140625" customWidth="1"/>
    <col min="5143" max="5144" width="9.109375" bestFit="1" customWidth="1"/>
    <col min="5145" max="5145" width="9.21875" bestFit="1" customWidth="1"/>
    <col min="5146" max="5146" width="9.109375" bestFit="1" customWidth="1"/>
    <col min="5147" max="5147" width="9.21875" bestFit="1" customWidth="1"/>
    <col min="5148" max="5150" width="9.109375" bestFit="1" customWidth="1"/>
    <col min="5151" max="5151" width="9.21875" bestFit="1" customWidth="1"/>
    <col min="5152" max="5152" width="10.33203125" customWidth="1"/>
    <col min="5153" max="5155" width="9.109375" bestFit="1" customWidth="1"/>
    <col min="5156" max="5156" width="10.33203125" bestFit="1" customWidth="1"/>
    <col min="5377" max="5377" width="3.6640625" customWidth="1"/>
    <col min="5378" max="5378" width="11.33203125" customWidth="1"/>
    <col min="5379" max="5379" width="12.33203125" customWidth="1"/>
    <col min="5380" max="5380" width="9" bestFit="1" customWidth="1"/>
    <col min="5381" max="5381" width="11" bestFit="1" customWidth="1"/>
    <col min="5382" max="5384" width="9.109375" bestFit="1" customWidth="1"/>
    <col min="5385" max="5386" width="10.21875" bestFit="1" customWidth="1"/>
    <col min="5387" max="5387" width="9.109375" bestFit="1" customWidth="1"/>
    <col min="5388" max="5388" width="12.44140625" customWidth="1"/>
    <col min="5389" max="5389" width="9.109375" bestFit="1" customWidth="1"/>
    <col min="5390" max="5390" width="10.21875" bestFit="1" customWidth="1"/>
    <col min="5391" max="5392" width="10.33203125" bestFit="1" customWidth="1"/>
    <col min="5393" max="5394" width="9.109375" bestFit="1" customWidth="1"/>
    <col min="5395" max="5395" width="11.77734375" customWidth="1"/>
    <col min="5396" max="5397" width="9.109375" bestFit="1" customWidth="1"/>
    <col min="5398" max="5398" width="11.44140625" customWidth="1"/>
    <col min="5399" max="5400" width="9.109375" bestFit="1" customWidth="1"/>
    <col min="5401" max="5401" width="9.21875" bestFit="1" customWidth="1"/>
    <col min="5402" max="5402" width="9.109375" bestFit="1" customWidth="1"/>
    <col min="5403" max="5403" width="9.21875" bestFit="1" customWidth="1"/>
    <col min="5404" max="5406" width="9.109375" bestFit="1" customWidth="1"/>
    <col min="5407" max="5407" width="9.21875" bestFit="1" customWidth="1"/>
    <col min="5408" max="5408" width="10.33203125" customWidth="1"/>
    <col min="5409" max="5411" width="9.109375" bestFit="1" customWidth="1"/>
    <col min="5412" max="5412" width="10.33203125" bestFit="1" customWidth="1"/>
    <col min="5633" max="5633" width="3.6640625" customWidth="1"/>
    <col min="5634" max="5634" width="11.33203125" customWidth="1"/>
    <col min="5635" max="5635" width="12.33203125" customWidth="1"/>
    <col min="5636" max="5636" width="9" bestFit="1" customWidth="1"/>
    <col min="5637" max="5637" width="11" bestFit="1" customWidth="1"/>
    <col min="5638" max="5640" width="9.109375" bestFit="1" customWidth="1"/>
    <col min="5641" max="5642" width="10.21875" bestFit="1" customWidth="1"/>
    <col min="5643" max="5643" width="9.109375" bestFit="1" customWidth="1"/>
    <col min="5644" max="5644" width="12.44140625" customWidth="1"/>
    <col min="5645" max="5645" width="9.109375" bestFit="1" customWidth="1"/>
    <col min="5646" max="5646" width="10.21875" bestFit="1" customWidth="1"/>
    <col min="5647" max="5648" width="10.33203125" bestFit="1" customWidth="1"/>
    <col min="5649" max="5650" width="9.109375" bestFit="1" customWidth="1"/>
    <col min="5651" max="5651" width="11.77734375" customWidth="1"/>
    <col min="5652" max="5653" width="9.109375" bestFit="1" customWidth="1"/>
    <col min="5654" max="5654" width="11.44140625" customWidth="1"/>
    <col min="5655" max="5656" width="9.109375" bestFit="1" customWidth="1"/>
    <col min="5657" max="5657" width="9.21875" bestFit="1" customWidth="1"/>
    <col min="5658" max="5658" width="9.109375" bestFit="1" customWidth="1"/>
    <col min="5659" max="5659" width="9.21875" bestFit="1" customWidth="1"/>
    <col min="5660" max="5662" width="9.109375" bestFit="1" customWidth="1"/>
    <col min="5663" max="5663" width="9.21875" bestFit="1" customWidth="1"/>
    <col min="5664" max="5664" width="10.33203125" customWidth="1"/>
    <col min="5665" max="5667" width="9.109375" bestFit="1" customWidth="1"/>
    <col min="5668" max="5668" width="10.33203125" bestFit="1" customWidth="1"/>
    <col min="5889" max="5889" width="3.6640625" customWidth="1"/>
    <col min="5890" max="5890" width="11.33203125" customWidth="1"/>
    <col min="5891" max="5891" width="12.33203125" customWidth="1"/>
    <col min="5892" max="5892" width="9" bestFit="1" customWidth="1"/>
    <col min="5893" max="5893" width="11" bestFit="1" customWidth="1"/>
    <col min="5894" max="5896" width="9.109375" bestFit="1" customWidth="1"/>
    <col min="5897" max="5898" width="10.21875" bestFit="1" customWidth="1"/>
    <col min="5899" max="5899" width="9.109375" bestFit="1" customWidth="1"/>
    <col min="5900" max="5900" width="12.44140625" customWidth="1"/>
    <col min="5901" max="5901" width="9.109375" bestFit="1" customWidth="1"/>
    <col min="5902" max="5902" width="10.21875" bestFit="1" customWidth="1"/>
    <col min="5903" max="5904" width="10.33203125" bestFit="1" customWidth="1"/>
    <col min="5905" max="5906" width="9.109375" bestFit="1" customWidth="1"/>
    <col min="5907" max="5907" width="11.77734375" customWidth="1"/>
    <col min="5908" max="5909" width="9.109375" bestFit="1" customWidth="1"/>
    <col min="5910" max="5910" width="11.44140625" customWidth="1"/>
    <col min="5911" max="5912" width="9.109375" bestFit="1" customWidth="1"/>
    <col min="5913" max="5913" width="9.21875" bestFit="1" customWidth="1"/>
    <col min="5914" max="5914" width="9.109375" bestFit="1" customWidth="1"/>
    <col min="5915" max="5915" width="9.21875" bestFit="1" customWidth="1"/>
    <col min="5916" max="5918" width="9.109375" bestFit="1" customWidth="1"/>
    <col min="5919" max="5919" width="9.21875" bestFit="1" customWidth="1"/>
    <col min="5920" max="5920" width="10.33203125" customWidth="1"/>
    <col min="5921" max="5923" width="9.109375" bestFit="1" customWidth="1"/>
    <col min="5924" max="5924" width="10.33203125" bestFit="1" customWidth="1"/>
    <col min="6145" max="6145" width="3.6640625" customWidth="1"/>
    <col min="6146" max="6146" width="11.33203125" customWidth="1"/>
    <col min="6147" max="6147" width="12.33203125" customWidth="1"/>
    <col min="6148" max="6148" width="9" bestFit="1" customWidth="1"/>
    <col min="6149" max="6149" width="11" bestFit="1" customWidth="1"/>
    <col min="6150" max="6152" width="9.109375" bestFit="1" customWidth="1"/>
    <col min="6153" max="6154" width="10.21875" bestFit="1" customWidth="1"/>
    <col min="6155" max="6155" width="9.109375" bestFit="1" customWidth="1"/>
    <col min="6156" max="6156" width="12.44140625" customWidth="1"/>
    <col min="6157" max="6157" width="9.109375" bestFit="1" customWidth="1"/>
    <col min="6158" max="6158" width="10.21875" bestFit="1" customWidth="1"/>
    <col min="6159" max="6160" width="10.33203125" bestFit="1" customWidth="1"/>
    <col min="6161" max="6162" width="9.109375" bestFit="1" customWidth="1"/>
    <col min="6163" max="6163" width="11.77734375" customWidth="1"/>
    <col min="6164" max="6165" width="9.109375" bestFit="1" customWidth="1"/>
    <col min="6166" max="6166" width="11.44140625" customWidth="1"/>
    <col min="6167" max="6168" width="9.109375" bestFit="1" customWidth="1"/>
    <col min="6169" max="6169" width="9.21875" bestFit="1" customWidth="1"/>
    <col min="6170" max="6170" width="9.109375" bestFit="1" customWidth="1"/>
    <col min="6171" max="6171" width="9.21875" bestFit="1" customWidth="1"/>
    <col min="6172" max="6174" width="9.109375" bestFit="1" customWidth="1"/>
    <col min="6175" max="6175" width="9.21875" bestFit="1" customWidth="1"/>
    <col min="6176" max="6176" width="10.33203125" customWidth="1"/>
    <col min="6177" max="6179" width="9.109375" bestFit="1" customWidth="1"/>
    <col min="6180" max="6180" width="10.33203125" bestFit="1" customWidth="1"/>
    <col min="6401" max="6401" width="3.6640625" customWidth="1"/>
    <col min="6402" max="6402" width="11.33203125" customWidth="1"/>
    <col min="6403" max="6403" width="12.33203125" customWidth="1"/>
    <col min="6404" max="6404" width="9" bestFit="1" customWidth="1"/>
    <col min="6405" max="6405" width="11" bestFit="1" customWidth="1"/>
    <col min="6406" max="6408" width="9.109375" bestFit="1" customWidth="1"/>
    <col min="6409" max="6410" width="10.21875" bestFit="1" customWidth="1"/>
    <col min="6411" max="6411" width="9.109375" bestFit="1" customWidth="1"/>
    <col min="6412" max="6412" width="12.44140625" customWidth="1"/>
    <col min="6413" max="6413" width="9.109375" bestFit="1" customWidth="1"/>
    <col min="6414" max="6414" width="10.21875" bestFit="1" customWidth="1"/>
    <col min="6415" max="6416" width="10.33203125" bestFit="1" customWidth="1"/>
    <col min="6417" max="6418" width="9.109375" bestFit="1" customWidth="1"/>
    <col min="6419" max="6419" width="11.77734375" customWidth="1"/>
    <col min="6420" max="6421" width="9.109375" bestFit="1" customWidth="1"/>
    <col min="6422" max="6422" width="11.44140625" customWidth="1"/>
    <col min="6423" max="6424" width="9.109375" bestFit="1" customWidth="1"/>
    <col min="6425" max="6425" width="9.21875" bestFit="1" customWidth="1"/>
    <col min="6426" max="6426" width="9.109375" bestFit="1" customWidth="1"/>
    <col min="6427" max="6427" width="9.21875" bestFit="1" customWidth="1"/>
    <col min="6428" max="6430" width="9.109375" bestFit="1" customWidth="1"/>
    <col min="6431" max="6431" width="9.21875" bestFit="1" customWidth="1"/>
    <col min="6432" max="6432" width="10.33203125" customWidth="1"/>
    <col min="6433" max="6435" width="9.109375" bestFit="1" customWidth="1"/>
    <col min="6436" max="6436" width="10.33203125" bestFit="1" customWidth="1"/>
    <col min="6657" max="6657" width="3.6640625" customWidth="1"/>
    <col min="6658" max="6658" width="11.33203125" customWidth="1"/>
    <col min="6659" max="6659" width="12.33203125" customWidth="1"/>
    <col min="6660" max="6660" width="9" bestFit="1" customWidth="1"/>
    <col min="6661" max="6661" width="11" bestFit="1" customWidth="1"/>
    <col min="6662" max="6664" width="9.109375" bestFit="1" customWidth="1"/>
    <col min="6665" max="6666" width="10.21875" bestFit="1" customWidth="1"/>
    <col min="6667" max="6667" width="9.109375" bestFit="1" customWidth="1"/>
    <col min="6668" max="6668" width="12.44140625" customWidth="1"/>
    <col min="6669" max="6669" width="9.109375" bestFit="1" customWidth="1"/>
    <col min="6670" max="6670" width="10.21875" bestFit="1" customWidth="1"/>
    <col min="6671" max="6672" width="10.33203125" bestFit="1" customWidth="1"/>
    <col min="6673" max="6674" width="9.109375" bestFit="1" customWidth="1"/>
    <col min="6675" max="6675" width="11.77734375" customWidth="1"/>
    <col min="6676" max="6677" width="9.109375" bestFit="1" customWidth="1"/>
    <col min="6678" max="6678" width="11.44140625" customWidth="1"/>
    <col min="6679" max="6680" width="9.109375" bestFit="1" customWidth="1"/>
    <col min="6681" max="6681" width="9.21875" bestFit="1" customWidth="1"/>
    <col min="6682" max="6682" width="9.109375" bestFit="1" customWidth="1"/>
    <col min="6683" max="6683" width="9.21875" bestFit="1" customWidth="1"/>
    <col min="6684" max="6686" width="9.109375" bestFit="1" customWidth="1"/>
    <col min="6687" max="6687" width="9.21875" bestFit="1" customWidth="1"/>
    <col min="6688" max="6688" width="10.33203125" customWidth="1"/>
    <col min="6689" max="6691" width="9.109375" bestFit="1" customWidth="1"/>
    <col min="6692" max="6692" width="10.33203125" bestFit="1" customWidth="1"/>
    <col min="6913" max="6913" width="3.6640625" customWidth="1"/>
    <col min="6914" max="6914" width="11.33203125" customWidth="1"/>
    <col min="6915" max="6915" width="12.33203125" customWidth="1"/>
    <col min="6916" max="6916" width="9" bestFit="1" customWidth="1"/>
    <col min="6917" max="6917" width="11" bestFit="1" customWidth="1"/>
    <col min="6918" max="6920" width="9.109375" bestFit="1" customWidth="1"/>
    <col min="6921" max="6922" width="10.21875" bestFit="1" customWidth="1"/>
    <col min="6923" max="6923" width="9.109375" bestFit="1" customWidth="1"/>
    <col min="6924" max="6924" width="12.44140625" customWidth="1"/>
    <col min="6925" max="6925" width="9.109375" bestFit="1" customWidth="1"/>
    <col min="6926" max="6926" width="10.21875" bestFit="1" customWidth="1"/>
    <col min="6927" max="6928" width="10.33203125" bestFit="1" customWidth="1"/>
    <col min="6929" max="6930" width="9.109375" bestFit="1" customWidth="1"/>
    <col min="6931" max="6931" width="11.77734375" customWidth="1"/>
    <col min="6932" max="6933" width="9.109375" bestFit="1" customWidth="1"/>
    <col min="6934" max="6934" width="11.44140625" customWidth="1"/>
    <col min="6935" max="6936" width="9.109375" bestFit="1" customWidth="1"/>
    <col min="6937" max="6937" width="9.21875" bestFit="1" customWidth="1"/>
    <col min="6938" max="6938" width="9.109375" bestFit="1" customWidth="1"/>
    <col min="6939" max="6939" width="9.21875" bestFit="1" customWidth="1"/>
    <col min="6940" max="6942" width="9.109375" bestFit="1" customWidth="1"/>
    <col min="6943" max="6943" width="9.21875" bestFit="1" customWidth="1"/>
    <col min="6944" max="6944" width="10.33203125" customWidth="1"/>
    <col min="6945" max="6947" width="9.109375" bestFit="1" customWidth="1"/>
    <col min="6948" max="6948" width="10.33203125" bestFit="1" customWidth="1"/>
    <col min="7169" max="7169" width="3.6640625" customWidth="1"/>
    <col min="7170" max="7170" width="11.33203125" customWidth="1"/>
    <col min="7171" max="7171" width="12.33203125" customWidth="1"/>
    <col min="7172" max="7172" width="9" bestFit="1" customWidth="1"/>
    <col min="7173" max="7173" width="11" bestFit="1" customWidth="1"/>
    <col min="7174" max="7176" width="9.109375" bestFit="1" customWidth="1"/>
    <col min="7177" max="7178" width="10.21875" bestFit="1" customWidth="1"/>
    <col min="7179" max="7179" width="9.109375" bestFit="1" customWidth="1"/>
    <col min="7180" max="7180" width="12.44140625" customWidth="1"/>
    <col min="7181" max="7181" width="9.109375" bestFit="1" customWidth="1"/>
    <col min="7182" max="7182" width="10.21875" bestFit="1" customWidth="1"/>
    <col min="7183" max="7184" width="10.33203125" bestFit="1" customWidth="1"/>
    <col min="7185" max="7186" width="9.109375" bestFit="1" customWidth="1"/>
    <col min="7187" max="7187" width="11.77734375" customWidth="1"/>
    <col min="7188" max="7189" width="9.109375" bestFit="1" customWidth="1"/>
    <col min="7190" max="7190" width="11.44140625" customWidth="1"/>
    <col min="7191" max="7192" width="9.109375" bestFit="1" customWidth="1"/>
    <col min="7193" max="7193" width="9.21875" bestFit="1" customWidth="1"/>
    <col min="7194" max="7194" width="9.109375" bestFit="1" customWidth="1"/>
    <col min="7195" max="7195" width="9.21875" bestFit="1" customWidth="1"/>
    <col min="7196" max="7198" width="9.109375" bestFit="1" customWidth="1"/>
    <col min="7199" max="7199" width="9.21875" bestFit="1" customWidth="1"/>
    <col min="7200" max="7200" width="10.33203125" customWidth="1"/>
    <col min="7201" max="7203" width="9.109375" bestFit="1" customWidth="1"/>
    <col min="7204" max="7204" width="10.33203125" bestFit="1" customWidth="1"/>
    <col min="7425" max="7425" width="3.6640625" customWidth="1"/>
    <col min="7426" max="7426" width="11.33203125" customWidth="1"/>
    <col min="7427" max="7427" width="12.33203125" customWidth="1"/>
    <col min="7428" max="7428" width="9" bestFit="1" customWidth="1"/>
    <col min="7429" max="7429" width="11" bestFit="1" customWidth="1"/>
    <col min="7430" max="7432" width="9.109375" bestFit="1" customWidth="1"/>
    <col min="7433" max="7434" width="10.21875" bestFit="1" customWidth="1"/>
    <col min="7435" max="7435" width="9.109375" bestFit="1" customWidth="1"/>
    <col min="7436" max="7436" width="12.44140625" customWidth="1"/>
    <col min="7437" max="7437" width="9.109375" bestFit="1" customWidth="1"/>
    <col min="7438" max="7438" width="10.21875" bestFit="1" customWidth="1"/>
    <col min="7439" max="7440" width="10.33203125" bestFit="1" customWidth="1"/>
    <col min="7441" max="7442" width="9.109375" bestFit="1" customWidth="1"/>
    <col min="7443" max="7443" width="11.77734375" customWidth="1"/>
    <col min="7444" max="7445" width="9.109375" bestFit="1" customWidth="1"/>
    <col min="7446" max="7446" width="11.44140625" customWidth="1"/>
    <col min="7447" max="7448" width="9.109375" bestFit="1" customWidth="1"/>
    <col min="7449" max="7449" width="9.21875" bestFit="1" customWidth="1"/>
    <col min="7450" max="7450" width="9.109375" bestFit="1" customWidth="1"/>
    <col min="7451" max="7451" width="9.21875" bestFit="1" customWidth="1"/>
    <col min="7452" max="7454" width="9.109375" bestFit="1" customWidth="1"/>
    <col min="7455" max="7455" width="9.21875" bestFit="1" customWidth="1"/>
    <col min="7456" max="7456" width="10.33203125" customWidth="1"/>
    <col min="7457" max="7459" width="9.109375" bestFit="1" customWidth="1"/>
    <col min="7460" max="7460" width="10.33203125" bestFit="1" customWidth="1"/>
    <col min="7681" max="7681" width="3.6640625" customWidth="1"/>
    <col min="7682" max="7682" width="11.33203125" customWidth="1"/>
    <col min="7683" max="7683" width="12.33203125" customWidth="1"/>
    <col min="7684" max="7684" width="9" bestFit="1" customWidth="1"/>
    <col min="7685" max="7685" width="11" bestFit="1" customWidth="1"/>
    <col min="7686" max="7688" width="9.109375" bestFit="1" customWidth="1"/>
    <col min="7689" max="7690" width="10.21875" bestFit="1" customWidth="1"/>
    <col min="7691" max="7691" width="9.109375" bestFit="1" customWidth="1"/>
    <col min="7692" max="7692" width="12.44140625" customWidth="1"/>
    <col min="7693" max="7693" width="9.109375" bestFit="1" customWidth="1"/>
    <col min="7694" max="7694" width="10.21875" bestFit="1" customWidth="1"/>
    <col min="7695" max="7696" width="10.33203125" bestFit="1" customWidth="1"/>
    <col min="7697" max="7698" width="9.109375" bestFit="1" customWidth="1"/>
    <col min="7699" max="7699" width="11.77734375" customWidth="1"/>
    <col min="7700" max="7701" width="9.109375" bestFit="1" customWidth="1"/>
    <col min="7702" max="7702" width="11.44140625" customWidth="1"/>
    <col min="7703" max="7704" width="9.109375" bestFit="1" customWidth="1"/>
    <col min="7705" max="7705" width="9.21875" bestFit="1" customWidth="1"/>
    <col min="7706" max="7706" width="9.109375" bestFit="1" customWidth="1"/>
    <col min="7707" max="7707" width="9.21875" bestFit="1" customWidth="1"/>
    <col min="7708" max="7710" width="9.109375" bestFit="1" customWidth="1"/>
    <col min="7711" max="7711" width="9.21875" bestFit="1" customWidth="1"/>
    <col min="7712" max="7712" width="10.33203125" customWidth="1"/>
    <col min="7713" max="7715" width="9.109375" bestFit="1" customWidth="1"/>
    <col min="7716" max="7716" width="10.33203125" bestFit="1" customWidth="1"/>
    <col min="7937" max="7937" width="3.6640625" customWidth="1"/>
    <col min="7938" max="7938" width="11.33203125" customWidth="1"/>
    <col min="7939" max="7939" width="12.33203125" customWidth="1"/>
    <col min="7940" max="7940" width="9" bestFit="1" customWidth="1"/>
    <col min="7941" max="7941" width="11" bestFit="1" customWidth="1"/>
    <col min="7942" max="7944" width="9.109375" bestFit="1" customWidth="1"/>
    <col min="7945" max="7946" width="10.21875" bestFit="1" customWidth="1"/>
    <col min="7947" max="7947" width="9.109375" bestFit="1" customWidth="1"/>
    <col min="7948" max="7948" width="12.44140625" customWidth="1"/>
    <col min="7949" max="7949" width="9.109375" bestFit="1" customWidth="1"/>
    <col min="7950" max="7950" width="10.21875" bestFit="1" customWidth="1"/>
    <col min="7951" max="7952" width="10.33203125" bestFit="1" customWidth="1"/>
    <col min="7953" max="7954" width="9.109375" bestFit="1" customWidth="1"/>
    <col min="7955" max="7955" width="11.77734375" customWidth="1"/>
    <col min="7956" max="7957" width="9.109375" bestFit="1" customWidth="1"/>
    <col min="7958" max="7958" width="11.44140625" customWidth="1"/>
    <col min="7959" max="7960" width="9.109375" bestFit="1" customWidth="1"/>
    <col min="7961" max="7961" width="9.21875" bestFit="1" customWidth="1"/>
    <col min="7962" max="7962" width="9.109375" bestFit="1" customWidth="1"/>
    <col min="7963" max="7963" width="9.21875" bestFit="1" customWidth="1"/>
    <col min="7964" max="7966" width="9.109375" bestFit="1" customWidth="1"/>
    <col min="7967" max="7967" width="9.21875" bestFit="1" customWidth="1"/>
    <col min="7968" max="7968" width="10.33203125" customWidth="1"/>
    <col min="7969" max="7971" width="9.109375" bestFit="1" customWidth="1"/>
    <col min="7972" max="7972" width="10.33203125" bestFit="1" customWidth="1"/>
    <col min="8193" max="8193" width="3.6640625" customWidth="1"/>
    <col min="8194" max="8194" width="11.33203125" customWidth="1"/>
    <col min="8195" max="8195" width="12.33203125" customWidth="1"/>
    <col min="8196" max="8196" width="9" bestFit="1" customWidth="1"/>
    <col min="8197" max="8197" width="11" bestFit="1" customWidth="1"/>
    <col min="8198" max="8200" width="9.109375" bestFit="1" customWidth="1"/>
    <col min="8201" max="8202" width="10.21875" bestFit="1" customWidth="1"/>
    <col min="8203" max="8203" width="9.109375" bestFit="1" customWidth="1"/>
    <col min="8204" max="8204" width="12.44140625" customWidth="1"/>
    <col min="8205" max="8205" width="9.109375" bestFit="1" customWidth="1"/>
    <col min="8206" max="8206" width="10.21875" bestFit="1" customWidth="1"/>
    <col min="8207" max="8208" width="10.33203125" bestFit="1" customWidth="1"/>
    <col min="8209" max="8210" width="9.109375" bestFit="1" customWidth="1"/>
    <col min="8211" max="8211" width="11.77734375" customWidth="1"/>
    <col min="8212" max="8213" width="9.109375" bestFit="1" customWidth="1"/>
    <col min="8214" max="8214" width="11.44140625" customWidth="1"/>
    <col min="8215" max="8216" width="9.109375" bestFit="1" customWidth="1"/>
    <col min="8217" max="8217" width="9.21875" bestFit="1" customWidth="1"/>
    <col min="8218" max="8218" width="9.109375" bestFit="1" customWidth="1"/>
    <col min="8219" max="8219" width="9.21875" bestFit="1" customWidth="1"/>
    <col min="8220" max="8222" width="9.109375" bestFit="1" customWidth="1"/>
    <col min="8223" max="8223" width="9.21875" bestFit="1" customWidth="1"/>
    <col min="8224" max="8224" width="10.33203125" customWidth="1"/>
    <col min="8225" max="8227" width="9.109375" bestFit="1" customWidth="1"/>
    <col min="8228" max="8228" width="10.33203125" bestFit="1" customWidth="1"/>
    <col min="8449" max="8449" width="3.6640625" customWidth="1"/>
    <col min="8450" max="8450" width="11.33203125" customWidth="1"/>
    <col min="8451" max="8451" width="12.33203125" customWidth="1"/>
    <col min="8452" max="8452" width="9" bestFit="1" customWidth="1"/>
    <col min="8453" max="8453" width="11" bestFit="1" customWidth="1"/>
    <col min="8454" max="8456" width="9.109375" bestFit="1" customWidth="1"/>
    <col min="8457" max="8458" width="10.21875" bestFit="1" customWidth="1"/>
    <col min="8459" max="8459" width="9.109375" bestFit="1" customWidth="1"/>
    <col min="8460" max="8460" width="12.44140625" customWidth="1"/>
    <col min="8461" max="8461" width="9.109375" bestFit="1" customWidth="1"/>
    <col min="8462" max="8462" width="10.21875" bestFit="1" customWidth="1"/>
    <col min="8463" max="8464" width="10.33203125" bestFit="1" customWidth="1"/>
    <col min="8465" max="8466" width="9.109375" bestFit="1" customWidth="1"/>
    <col min="8467" max="8467" width="11.77734375" customWidth="1"/>
    <col min="8468" max="8469" width="9.109375" bestFit="1" customWidth="1"/>
    <col min="8470" max="8470" width="11.44140625" customWidth="1"/>
    <col min="8471" max="8472" width="9.109375" bestFit="1" customWidth="1"/>
    <col min="8473" max="8473" width="9.21875" bestFit="1" customWidth="1"/>
    <col min="8474" max="8474" width="9.109375" bestFit="1" customWidth="1"/>
    <col min="8475" max="8475" width="9.21875" bestFit="1" customWidth="1"/>
    <col min="8476" max="8478" width="9.109375" bestFit="1" customWidth="1"/>
    <col min="8479" max="8479" width="9.21875" bestFit="1" customWidth="1"/>
    <col min="8480" max="8480" width="10.33203125" customWidth="1"/>
    <col min="8481" max="8483" width="9.109375" bestFit="1" customWidth="1"/>
    <col min="8484" max="8484" width="10.33203125" bestFit="1" customWidth="1"/>
    <col min="8705" max="8705" width="3.6640625" customWidth="1"/>
    <col min="8706" max="8706" width="11.33203125" customWidth="1"/>
    <col min="8707" max="8707" width="12.33203125" customWidth="1"/>
    <col min="8708" max="8708" width="9" bestFit="1" customWidth="1"/>
    <col min="8709" max="8709" width="11" bestFit="1" customWidth="1"/>
    <col min="8710" max="8712" width="9.109375" bestFit="1" customWidth="1"/>
    <col min="8713" max="8714" width="10.21875" bestFit="1" customWidth="1"/>
    <col min="8715" max="8715" width="9.109375" bestFit="1" customWidth="1"/>
    <col min="8716" max="8716" width="12.44140625" customWidth="1"/>
    <col min="8717" max="8717" width="9.109375" bestFit="1" customWidth="1"/>
    <col min="8718" max="8718" width="10.21875" bestFit="1" customWidth="1"/>
    <col min="8719" max="8720" width="10.33203125" bestFit="1" customWidth="1"/>
    <col min="8721" max="8722" width="9.109375" bestFit="1" customWidth="1"/>
    <col min="8723" max="8723" width="11.77734375" customWidth="1"/>
    <col min="8724" max="8725" width="9.109375" bestFit="1" customWidth="1"/>
    <col min="8726" max="8726" width="11.44140625" customWidth="1"/>
    <col min="8727" max="8728" width="9.109375" bestFit="1" customWidth="1"/>
    <col min="8729" max="8729" width="9.21875" bestFit="1" customWidth="1"/>
    <col min="8730" max="8730" width="9.109375" bestFit="1" customWidth="1"/>
    <col min="8731" max="8731" width="9.21875" bestFit="1" customWidth="1"/>
    <col min="8732" max="8734" width="9.109375" bestFit="1" customWidth="1"/>
    <col min="8735" max="8735" width="9.21875" bestFit="1" customWidth="1"/>
    <col min="8736" max="8736" width="10.33203125" customWidth="1"/>
    <col min="8737" max="8739" width="9.109375" bestFit="1" customWidth="1"/>
    <col min="8740" max="8740" width="10.33203125" bestFit="1" customWidth="1"/>
    <col min="8961" max="8961" width="3.6640625" customWidth="1"/>
    <col min="8962" max="8962" width="11.33203125" customWidth="1"/>
    <col min="8963" max="8963" width="12.33203125" customWidth="1"/>
    <col min="8964" max="8964" width="9" bestFit="1" customWidth="1"/>
    <col min="8965" max="8965" width="11" bestFit="1" customWidth="1"/>
    <col min="8966" max="8968" width="9.109375" bestFit="1" customWidth="1"/>
    <col min="8969" max="8970" width="10.21875" bestFit="1" customWidth="1"/>
    <col min="8971" max="8971" width="9.109375" bestFit="1" customWidth="1"/>
    <col min="8972" max="8972" width="12.44140625" customWidth="1"/>
    <col min="8973" max="8973" width="9.109375" bestFit="1" customWidth="1"/>
    <col min="8974" max="8974" width="10.21875" bestFit="1" customWidth="1"/>
    <col min="8975" max="8976" width="10.33203125" bestFit="1" customWidth="1"/>
    <col min="8977" max="8978" width="9.109375" bestFit="1" customWidth="1"/>
    <col min="8979" max="8979" width="11.77734375" customWidth="1"/>
    <col min="8980" max="8981" width="9.109375" bestFit="1" customWidth="1"/>
    <col min="8982" max="8982" width="11.44140625" customWidth="1"/>
    <col min="8983" max="8984" width="9.109375" bestFit="1" customWidth="1"/>
    <col min="8985" max="8985" width="9.21875" bestFit="1" customWidth="1"/>
    <col min="8986" max="8986" width="9.109375" bestFit="1" customWidth="1"/>
    <col min="8987" max="8987" width="9.21875" bestFit="1" customWidth="1"/>
    <col min="8988" max="8990" width="9.109375" bestFit="1" customWidth="1"/>
    <col min="8991" max="8991" width="9.21875" bestFit="1" customWidth="1"/>
    <col min="8992" max="8992" width="10.33203125" customWidth="1"/>
    <col min="8993" max="8995" width="9.109375" bestFit="1" customWidth="1"/>
    <col min="8996" max="8996" width="10.33203125" bestFit="1" customWidth="1"/>
    <col min="9217" max="9217" width="3.6640625" customWidth="1"/>
    <col min="9218" max="9218" width="11.33203125" customWidth="1"/>
    <col min="9219" max="9219" width="12.33203125" customWidth="1"/>
    <col min="9220" max="9220" width="9" bestFit="1" customWidth="1"/>
    <col min="9221" max="9221" width="11" bestFit="1" customWidth="1"/>
    <col min="9222" max="9224" width="9.109375" bestFit="1" customWidth="1"/>
    <col min="9225" max="9226" width="10.21875" bestFit="1" customWidth="1"/>
    <col min="9227" max="9227" width="9.109375" bestFit="1" customWidth="1"/>
    <col min="9228" max="9228" width="12.44140625" customWidth="1"/>
    <col min="9229" max="9229" width="9.109375" bestFit="1" customWidth="1"/>
    <col min="9230" max="9230" width="10.21875" bestFit="1" customWidth="1"/>
    <col min="9231" max="9232" width="10.33203125" bestFit="1" customWidth="1"/>
    <col min="9233" max="9234" width="9.109375" bestFit="1" customWidth="1"/>
    <col min="9235" max="9235" width="11.77734375" customWidth="1"/>
    <col min="9236" max="9237" width="9.109375" bestFit="1" customWidth="1"/>
    <col min="9238" max="9238" width="11.44140625" customWidth="1"/>
    <col min="9239" max="9240" width="9.109375" bestFit="1" customWidth="1"/>
    <col min="9241" max="9241" width="9.21875" bestFit="1" customWidth="1"/>
    <col min="9242" max="9242" width="9.109375" bestFit="1" customWidth="1"/>
    <col min="9243" max="9243" width="9.21875" bestFit="1" customWidth="1"/>
    <col min="9244" max="9246" width="9.109375" bestFit="1" customWidth="1"/>
    <col min="9247" max="9247" width="9.21875" bestFit="1" customWidth="1"/>
    <col min="9248" max="9248" width="10.33203125" customWidth="1"/>
    <col min="9249" max="9251" width="9.109375" bestFit="1" customWidth="1"/>
    <col min="9252" max="9252" width="10.33203125" bestFit="1" customWidth="1"/>
    <col min="9473" max="9473" width="3.6640625" customWidth="1"/>
    <col min="9474" max="9474" width="11.33203125" customWidth="1"/>
    <col min="9475" max="9475" width="12.33203125" customWidth="1"/>
    <col min="9476" max="9476" width="9" bestFit="1" customWidth="1"/>
    <col min="9477" max="9477" width="11" bestFit="1" customWidth="1"/>
    <col min="9478" max="9480" width="9.109375" bestFit="1" customWidth="1"/>
    <col min="9481" max="9482" width="10.21875" bestFit="1" customWidth="1"/>
    <col min="9483" max="9483" width="9.109375" bestFit="1" customWidth="1"/>
    <col min="9484" max="9484" width="12.44140625" customWidth="1"/>
    <col min="9485" max="9485" width="9.109375" bestFit="1" customWidth="1"/>
    <col min="9486" max="9486" width="10.21875" bestFit="1" customWidth="1"/>
    <col min="9487" max="9488" width="10.33203125" bestFit="1" customWidth="1"/>
    <col min="9489" max="9490" width="9.109375" bestFit="1" customWidth="1"/>
    <col min="9491" max="9491" width="11.77734375" customWidth="1"/>
    <col min="9492" max="9493" width="9.109375" bestFit="1" customWidth="1"/>
    <col min="9494" max="9494" width="11.44140625" customWidth="1"/>
    <col min="9495" max="9496" width="9.109375" bestFit="1" customWidth="1"/>
    <col min="9497" max="9497" width="9.21875" bestFit="1" customWidth="1"/>
    <col min="9498" max="9498" width="9.109375" bestFit="1" customWidth="1"/>
    <col min="9499" max="9499" width="9.21875" bestFit="1" customWidth="1"/>
    <col min="9500" max="9502" width="9.109375" bestFit="1" customWidth="1"/>
    <col min="9503" max="9503" width="9.21875" bestFit="1" customWidth="1"/>
    <col min="9504" max="9504" width="10.33203125" customWidth="1"/>
    <col min="9505" max="9507" width="9.109375" bestFit="1" customWidth="1"/>
    <col min="9508" max="9508" width="10.33203125" bestFit="1" customWidth="1"/>
    <col min="9729" max="9729" width="3.6640625" customWidth="1"/>
    <col min="9730" max="9730" width="11.33203125" customWidth="1"/>
    <col min="9731" max="9731" width="12.33203125" customWidth="1"/>
    <col min="9732" max="9732" width="9" bestFit="1" customWidth="1"/>
    <col min="9733" max="9733" width="11" bestFit="1" customWidth="1"/>
    <col min="9734" max="9736" width="9.109375" bestFit="1" customWidth="1"/>
    <col min="9737" max="9738" width="10.21875" bestFit="1" customWidth="1"/>
    <col min="9739" max="9739" width="9.109375" bestFit="1" customWidth="1"/>
    <col min="9740" max="9740" width="12.44140625" customWidth="1"/>
    <col min="9741" max="9741" width="9.109375" bestFit="1" customWidth="1"/>
    <col min="9742" max="9742" width="10.21875" bestFit="1" customWidth="1"/>
    <col min="9743" max="9744" width="10.33203125" bestFit="1" customWidth="1"/>
    <col min="9745" max="9746" width="9.109375" bestFit="1" customWidth="1"/>
    <col min="9747" max="9747" width="11.77734375" customWidth="1"/>
    <col min="9748" max="9749" width="9.109375" bestFit="1" customWidth="1"/>
    <col min="9750" max="9750" width="11.44140625" customWidth="1"/>
    <col min="9751" max="9752" width="9.109375" bestFit="1" customWidth="1"/>
    <col min="9753" max="9753" width="9.21875" bestFit="1" customWidth="1"/>
    <col min="9754" max="9754" width="9.109375" bestFit="1" customWidth="1"/>
    <col min="9755" max="9755" width="9.21875" bestFit="1" customWidth="1"/>
    <col min="9756" max="9758" width="9.109375" bestFit="1" customWidth="1"/>
    <col min="9759" max="9759" width="9.21875" bestFit="1" customWidth="1"/>
    <col min="9760" max="9760" width="10.33203125" customWidth="1"/>
    <col min="9761" max="9763" width="9.109375" bestFit="1" customWidth="1"/>
    <col min="9764" max="9764" width="10.33203125" bestFit="1" customWidth="1"/>
    <col min="9985" max="9985" width="3.6640625" customWidth="1"/>
    <col min="9986" max="9986" width="11.33203125" customWidth="1"/>
    <col min="9987" max="9987" width="12.33203125" customWidth="1"/>
    <col min="9988" max="9988" width="9" bestFit="1" customWidth="1"/>
    <col min="9989" max="9989" width="11" bestFit="1" customWidth="1"/>
    <col min="9990" max="9992" width="9.109375" bestFit="1" customWidth="1"/>
    <col min="9993" max="9994" width="10.21875" bestFit="1" customWidth="1"/>
    <col min="9995" max="9995" width="9.109375" bestFit="1" customWidth="1"/>
    <col min="9996" max="9996" width="12.44140625" customWidth="1"/>
    <col min="9997" max="9997" width="9.109375" bestFit="1" customWidth="1"/>
    <col min="9998" max="9998" width="10.21875" bestFit="1" customWidth="1"/>
    <col min="9999" max="10000" width="10.33203125" bestFit="1" customWidth="1"/>
    <col min="10001" max="10002" width="9.109375" bestFit="1" customWidth="1"/>
    <col min="10003" max="10003" width="11.77734375" customWidth="1"/>
    <col min="10004" max="10005" width="9.109375" bestFit="1" customWidth="1"/>
    <col min="10006" max="10006" width="11.44140625" customWidth="1"/>
    <col min="10007" max="10008" width="9.109375" bestFit="1" customWidth="1"/>
    <col min="10009" max="10009" width="9.21875" bestFit="1" customWidth="1"/>
    <col min="10010" max="10010" width="9.109375" bestFit="1" customWidth="1"/>
    <col min="10011" max="10011" width="9.21875" bestFit="1" customWidth="1"/>
    <col min="10012" max="10014" width="9.109375" bestFit="1" customWidth="1"/>
    <col min="10015" max="10015" width="9.21875" bestFit="1" customWidth="1"/>
    <col min="10016" max="10016" width="10.33203125" customWidth="1"/>
    <col min="10017" max="10019" width="9.109375" bestFit="1" customWidth="1"/>
    <col min="10020" max="10020" width="10.33203125" bestFit="1" customWidth="1"/>
    <col min="10241" max="10241" width="3.6640625" customWidth="1"/>
    <col min="10242" max="10242" width="11.33203125" customWidth="1"/>
    <col min="10243" max="10243" width="12.33203125" customWidth="1"/>
    <col min="10244" max="10244" width="9" bestFit="1" customWidth="1"/>
    <col min="10245" max="10245" width="11" bestFit="1" customWidth="1"/>
    <col min="10246" max="10248" width="9.109375" bestFit="1" customWidth="1"/>
    <col min="10249" max="10250" width="10.21875" bestFit="1" customWidth="1"/>
    <col min="10251" max="10251" width="9.109375" bestFit="1" customWidth="1"/>
    <col min="10252" max="10252" width="12.44140625" customWidth="1"/>
    <col min="10253" max="10253" width="9.109375" bestFit="1" customWidth="1"/>
    <col min="10254" max="10254" width="10.21875" bestFit="1" customWidth="1"/>
    <col min="10255" max="10256" width="10.33203125" bestFit="1" customWidth="1"/>
    <col min="10257" max="10258" width="9.109375" bestFit="1" customWidth="1"/>
    <col min="10259" max="10259" width="11.77734375" customWidth="1"/>
    <col min="10260" max="10261" width="9.109375" bestFit="1" customWidth="1"/>
    <col min="10262" max="10262" width="11.44140625" customWidth="1"/>
    <col min="10263" max="10264" width="9.109375" bestFit="1" customWidth="1"/>
    <col min="10265" max="10265" width="9.21875" bestFit="1" customWidth="1"/>
    <col min="10266" max="10266" width="9.109375" bestFit="1" customWidth="1"/>
    <col min="10267" max="10267" width="9.21875" bestFit="1" customWidth="1"/>
    <col min="10268" max="10270" width="9.109375" bestFit="1" customWidth="1"/>
    <col min="10271" max="10271" width="9.21875" bestFit="1" customWidth="1"/>
    <col min="10272" max="10272" width="10.33203125" customWidth="1"/>
    <col min="10273" max="10275" width="9.109375" bestFit="1" customWidth="1"/>
    <col min="10276" max="10276" width="10.33203125" bestFit="1" customWidth="1"/>
    <col min="10497" max="10497" width="3.6640625" customWidth="1"/>
    <col min="10498" max="10498" width="11.33203125" customWidth="1"/>
    <col min="10499" max="10499" width="12.33203125" customWidth="1"/>
    <col min="10500" max="10500" width="9" bestFit="1" customWidth="1"/>
    <col min="10501" max="10501" width="11" bestFit="1" customWidth="1"/>
    <col min="10502" max="10504" width="9.109375" bestFit="1" customWidth="1"/>
    <col min="10505" max="10506" width="10.21875" bestFit="1" customWidth="1"/>
    <col min="10507" max="10507" width="9.109375" bestFit="1" customWidth="1"/>
    <col min="10508" max="10508" width="12.44140625" customWidth="1"/>
    <col min="10509" max="10509" width="9.109375" bestFit="1" customWidth="1"/>
    <col min="10510" max="10510" width="10.21875" bestFit="1" customWidth="1"/>
    <col min="10511" max="10512" width="10.33203125" bestFit="1" customWidth="1"/>
    <col min="10513" max="10514" width="9.109375" bestFit="1" customWidth="1"/>
    <col min="10515" max="10515" width="11.77734375" customWidth="1"/>
    <col min="10516" max="10517" width="9.109375" bestFit="1" customWidth="1"/>
    <col min="10518" max="10518" width="11.44140625" customWidth="1"/>
    <col min="10519" max="10520" width="9.109375" bestFit="1" customWidth="1"/>
    <col min="10521" max="10521" width="9.21875" bestFit="1" customWidth="1"/>
    <col min="10522" max="10522" width="9.109375" bestFit="1" customWidth="1"/>
    <col min="10523" max="10523" width="9.21875" bestFit="1" customWidth="1"/>
    <col min="10524" max="10526" width="9.109375" bestFit="1" customWidth="1"/>
    <col min="10527" max="10527" width="9.21875" bestFit="1" customWidth="1"/>
    <col min="10528" max="10528" width="10.33203125" customWidth="1"/>
    <col min="10529" max="10531" width="9.109375" bestFit="1" customWidth="1"/>
    <col min="10532" max="10532" width="10.33203125" bestFit="1" customWidth="1"/>
    <col min="10753" max="10753" width="3.6640625" customWidth="1"/>
    <col min="10754" max="10754" width="11.33203125" customWidth="1"/>
    <col min="10755" max="10755" width="12.33203125" customWidth="1"/>
    <col min="10756" max="10756" width="9" bestFit="1" customWidth="1"/>
    <col min="10757" max="10757" width="11" bestFit="1" customWidth="1"/>
    <col min="10758" max="10760" width="9.109375" bestFit="1" customWidth="1"/>
    <col min="10761" max="10762" width="10.21875" bestFit="1" customWidth="1"/>
    <col min="10763" max="10763" width="9.109375" bestFit="1" customWidth="1"/>
    <col min="10764" max="10764" width="12.44140625" customWidth="1"/>
    <col min="10765" max="10765" width="9.109375" bestFit="1" customWidth="1"/>
    <col min="10766" max="10766" width="10.21875" bestFit="1" customWidth="1"/>
    <col min="10767" max="10768" width="10.33203125" bestFit="1" customWidth="1"/>
    <col min="10769" max="10770" width="9.109375" bestFit="1" customWidth="1"/>
    <col min="10771" max="10771" width="11.77734375" customWidth="1"/>
    <col min="10772" max="10773" width="9.109375" bestFit="1" customWidth="1"/>
    <col min="10774" max="10774" width="11.44140625" customWidth="1"/>
    <col min="10775" max="10776" width="9.109375" bestFit="1" customWidth="1"/>
    <col min="10777" max="10777" width="9.21875" bestFit="1" customWidth="1"/>
    <col min="10778" max="10778" width="9.109375" bestFit="1" customWidth="1"/>
    <col min="10779" max="10779" width="9.21875" bestFit="1" customWidth="1"/>
    <col min="10780" max="10782" width="9.109375" bestFit="1" customWidth="1"/>
    <col min="10783" max="10783" width="9.21875" bestFit="1" customWidth="1"/>
    <col min="10784" max="10784" width="10.33203125" customWidth="1"/>
    <col min="10785" max="10787" width="9.109375" bestFit="1" customWidth="1"/>
    <col min="10788" max="10788" width="10.33203125" bestFit="1" customWidth="1"/>
    <col min="11009" max="11009" width="3.6640625" customWidth="1"/>
    <col min="11010" max="11010" width="11.33203125" customWidth="1"/>
    <col min="11011" max="11011" width="12.33203125" customWidth="1"/>
    <col min="11012" max="11012" width="9" bestFit="1" customWidth="1"/>
    <col min="11013" max="11013" width="11" bestFit="1" customWidth="1"/>
    <col min="11014" max="11016" width="9.109375" bestFit="1" customWidth="1"/>
    <col min="11017" max="11018" width="10.21875" bestFit="1" customWidth="1"/>
    <col min="11019" max="11019" width="9.109375" bestFit="1" customWidth="1"/>
    <col min="11020" max="11020" width="12.44140625" customWidth="1"/>
    <col min="11021" max="11021" width="9.109375" bestFit="1" customWidth="1"/>
    <col min="11022" max="11022" width="10.21875" bestFit="1" customWidth="1"/>
    <col min="11023" max="11024" width="10.33203125" bestFit="1" customWidth="1"/>
    <col min="11025" max="11026" width="9.109375" bestFit="1" customWidth="1"/>
    <col min="11027" max="11027" width="11.77734375" customWidth="1"/>
    <col min="11028" max="11029" width="9.109375" bestFit="1" customWidth="1"/>
    <col min="11030" max="11030" width="11.44140625" customWidth="1"/>
    <col min="11031" max="11032" width="9.109375" bestFit="1" customWidth="1"/>
    <col min="11033" max="11033" width="9.21875" bestFit="1" customWidth="1"/>
    <col min="11034" max="11034" width="9.109375" bestFit="1" customWidth="1"/>
    <col min="11035" max="11035" width="9.21875" bestFit="1" customWidth="1"/>
    <col min="11036" max="11038" width="9.109375" bestFit="1" customWidth="1"/>
    <col min="11039" max="11039" width="9.21875" bestFit="1" customWidth="1"/>
    <col min="11040" max="11040" width="10.33203125" customWidth="1"/>
    <col min="11041" max="11043" width="9.109375" bestFit="1" customWidth="1"/>
    <col min="11044" max="11044" width="10.33203125" bestFit="1" customWidth="1"/>
    <col min="11265" max="11265" width="3.6640625" customWidth="1"/>
    <col min="11266" max="11266" width="11.33203125" customWidth="1"/>
    <col min="11267" max="11267" width="12.33203125" customWidth="1"/>
    <col min="11268" max="11268" width="9" bestFit="1" customWidth="1"/>
    <col min="11269" max="11269" width="11" bestFit="1" customWidth="1"/>
    <col min="11270" max="11272" width="9.109375" bestFit="1" customWidth="1"/>
    <col min="11273" max="11274" width="10.21875" bestFit="1" customWidth="1"/>
    <col min="11275" max="11275" width="9.109375" bestFit="1" customWidth="1"/>
    <col min="11276" max="11276" width="12.44140625" customWidth="1"/>
    <col min="11277" max="11277" width="9.109375" bestFit="1" customWidth="1"/>
    <col min="11278" max="11278" width="10.21875" bestFit="1" customWidth="1"/>
    <col min="11279" max="11280" width="10.33203125" bestFit="1" customWidth="1"/>
    <col min="11281" max="11282" width="9.109375" bestFit="1" customWidth="1"/>
    <col min="11283" max="11283" width="11.77734375" customWidth="1"/>
    <col min="11284" max="11285" width="9.109375" bestFit="1" customWidth="1"/>
    <col min="11286" max="11286" width="11.44140625" customWidth="1"/>
    <col min="11287" max="11288" width="9.109375" bestFit="1" customWidth="1"/>
    <col min="11289" max="11289" width="9.21875" bestFit="1" customWidth="1"/>
    <col min="11290" max="11290" width="9.109375" bestFit="1" customWidth="1"/>
    <col min="11291" max="11291" width="9.21875" bestFit="1" customWidth="1"/>
    <col min="11292" max="11294" width="9.109375" bestFit="1" customWidth="1"/>
    <col min="11295" max="11295" width="9.21875" bestFit="1" customWidth="1"/>
    <col min="11296" max="11296" width="10.33203125" customWidth="1"/>
    <col min="11297" max="11299" width="9.109375" bestFit="1" customWidth="1"/>
    <col min="11300" max="11300" width="10.33203125" bestFit="1" customWidth="1"/>
    <col min="11521" max="11521" width="3.6640625" customWidth="1"/>
    <col min="11522" max="11522" width="11.33203125" customWidth="1"/>
    <col min="11523" max="11523" width="12.33203125" customWidth="1"/>
    <col min="11524" max="11524" width="9" bestFit="1" customWidth="1"/>
    <col min="11525" max="11525" width="11" bestFit="1" customWidth="1"/>
    <col min="11526" max="11528" width="9.109375" bestFit="1" customWidth="1"/>
    <col min="11529" max="11530" width="10.21875" bestFit="1" customWidth="1"/>
    <col min="11531" max="11531" width="9.109375" bestFit="1" customWidth="1"/>
    <col min="11532" max="11532" width="12.44140625" customWidth="1"/>
    <col min="11533" max="11533" width="9.109375" bestFit="1" customWidth="1"/>
    <col min="11534" max="11534" width="10.21875" bestFit="1" customWidth="1"/>
    <col min="11535" max="11536" width="10.33203125" bestFit="1" customWidth="1"/>
    <col min="11537" max="11538" width="9.109375" bestFit="1" customWidth="1"/>
    <col min="11539" max="11539" width="11.77734375" customWidth="1"/>
    <col min="11540" max="11541" width="9.109375" bestFit="1" customWidth="1"/>
    <col min="11542" max="11542" width="11.44140625" customWidth="1"/>
    <col min="11543" max="11544" width="9.109375" bestFit="1" customWidth="1"/>
    <col min="11545" max="11545" width="9.21875" bestFit="1" customWidth="1"/>
    <col min="11546" max="11546" width="9.109375" bestFit="1" customWidth="1"/>
    <col min="11547" max="11547" width="9.21875" bestFit="1" customWidth="1"/>
    <col min="11548" max="11550" width="9.109375" bestFit="1" customWidth="1"/>
    <col min="11551" max="11551" width="9.21875" bestFit="1" customWidth="1"/>
    <col min="11552" max="11552" width="10.33203125" customWidth="1"/>
    <col min="11553" max="11555" width="9.109375" bestFit="1" customWidth="1"/>
    <col min="11556" max="11556" width="10.33203125" bestFit="1" customWidth="1"/>
    <col min="11777" max="11777" width="3.6640625" customWidth="1"/>
    <col min="11778" max="11778" width="11.33203125" customWidth="1"/>
    <col min="11779" max="11779" width="12.33203125" customWidth="1"/>
    <col min="11780" max="11780" width="9" bestFit="1" customWidth="1"/>
    <col min="11781" max="11781" width="11" bestFit="1" customWidth="1"/>
    <col min="11782" max="11784" width="9.109375" bestFit="1" customWidth="1"/>
    <col min="11785" max="11786" width="10.21875" bestFit="1" customWidth="1"/>
    <col min="11787" max="11787" width="9.109375" bestFit="1" customWidth="1"/>
    <col min="11788" max="11788" width="12.44140625" customWidth="1"/>
    <col min="11789" max="11789" width="9.109375" bestFit="1" customWidth="1"/>
    <col min="11790" max="11790" width="10.21875" bestFit="1" customWidth="1"/>
    <col min="11791" max="11792" width="10.33203125" bestFit="1" customWidth="1"/>
    <col min="11793" max="11794" width="9.109375" bestFit="1" customWidth="1"/>
    <col min="11795" max="11795" width="11.77734375" customWidth="1"/>
    <col min="11796" max="11797" width="9.109375" bestFit="1" customWidth="1"/>
    <col min="11798" max="11798" width="11.44140625" customWidth="1"/>
    <col min="11799" max="11800" width="9.109375" bestFit="1" customWidth="1"/>
    <col min="11801" max="11801" width="9.21875" bestFit="1" customWidth="1"/>
    <col min="11802" max="11802" width="9.109375" bestFit="1" customWidth="1"/>
    <col min="11803" max="11803" width="9.21875" bestFit="1" customWidth="1"/>
    <col min="11804" max="11806" width="9.109375" bestFit="1" customWidth="1"/>
    <col min="11807" max="11807" width="9.21875" bestFit="1" customWidth="1"/>
    <col min="11808" max="11808" width="10.33203125" customWidth="1"/>
    <col min="11809" max="11811" width="9.109375" bestFit="1" customWidth="1"/>
    <col min="11812" max="11812" width="10.33203125" bestFit="1" customWidth="1"/>
    <col min="12033" max="12033" width="3.6640625" customWidth="1"/>
    <col min="12034" max="12034" width="11.33203125" customWidth="1"/>
    <col min="12035" max="12035" width="12.33203125" customWidth="1"/>
    <col min="12036" max="12036" width="9" bestFit="1" customWidth="1"/>
    <col min="12037" max="12037" width="11" bestFit="1" customWidth="1"/>
    <col min="12038" max="12040" width="9.109375" bestFit="1" customWidth="1"/>
    <col min="12041" max="12042" width="10.21875" bestFit="1" customWidth="1"/>
    <col min="12043" max="12043" width="9.109375" bestFit="1" customWidth="1"/>
    <col min="12044" max="12044" width="12.44140625" customWidth="1"/>
    <col min="12045" max="12045" width="9.109375" bestFit="1" customWidth="1"/>
    <col min="12046" max="12046" width="10.21875" bestFit="1" customWidth="1"/>
    <col min="12047" max="12048" width="10.33203125" bestFit="1" customWidth="1"/>
    <col min="12049" max="12050" width="9.109375" bestFit="1" customWidth="1"/>
    <col min="12051" max="12051" width="11.77734375" customWidth="1"/>
    <col min="12052" max="12053" width="9.109375" bestFit="1" customWidth="1"/>
    <col min="12054" max="12054" width="11.44140625" customWidth="1"/>
    <col min="12055" max="12056" width="9.109375" bestFit="1" customWidth="1"/>
    <col min="12057" max="12057" width="9.21875" bestFit="1" customWidth="1"/>
    <col min="12058" max="12058" width="9.109375" bestFit="1" customWidth="1"/>
    <col min="12059" max="12059" width="9.21875" bestFit="1" customWidth="1"/>
    <col min="12060" max="12062" width="9.109375" bestFit="1" customWidth="1"/>
    <col min="12063" max="12063" width="9.21875" bestFit="1" customWidth="1"/>
    <col min="12064" max="12064" width="10.33203125" customWidth="1"/>
    <col min="12065" max="12067" width="9.109375" bestFit="1" customWidth="1"/>
    <col min="12068" max="12068" width="10.33203125" bestFit="1" customWidth="1"/>
    <col min="12289" max="12289" width="3.6640625" customWidth="1"/>
    <col min="12290" max="12290" width="11.33203125" customWidth="1"/>
    <col min="12291" max="12291" width="12.33203125" customWidth="1"/>
    <col min="12292" max="12292" width="9" bestFit="1" customWidth="1"/>
    <col min="12293" max="12293" width="11" bestFit="1" customWidth="1"/>
    <col min="12294" max="12296" width="9.109375" bestFit="1" customWidth="1"/>
    <col min="12297" max="12298" width="10.21875" bestFit="1" customWidth="1"/>
    <col min="12299" max="12299" width="9.109375" bestFit="1" customWidth="1"/>
    <col min="12300" max="12300" width="12.44140625" customWidth="1"/>
    <col min="12301" max="12301" width="9.109375" bestFit="1" customWidth="1"/>
    <col min="12302" max="12302" width="10.21875" bestFit="1" customWidth="1"/>
    <col min="12303" max="12304" width="10.33203125" bestFit="1" customWidth="1"/>
    <col min="12305" max="12306" width="9.109375" bestFit="1" customWidth="1"/>
    <col min="12307" max="12307" width="11.77734375" customWidth="1"/>
    <col min="12308" max="12309" width="9.109375" bestFit="1" customWidth="1"/>
    <col min="12310" max="12310" width="11.44140625" customWidth="1"/>
    <col min="12311" max="12312" width="9.109375" bestFit="1" customWidth="1"/>
    <col min="12313" max="12313" width="9.21875" bestFit="1" customWidth="1"/>
    <col min="12314" max="12314" width="9.109375" bestFit="1" customWidth="1"/>
    <col min="12315" max="12315" width="9.21875" bestFit="1" customWidth="1"/>
    <col min="12316" max="12318" width="9.109375" bestFit="1" customWidth="1"/>
    <col min="12319" max="12319" width="9.21875" bestFit="1" customWidth="1"/>
    <col min="12320" max="12320" width="10.33203125" customWidth="1"/>
    <col min="12321" max="12323" width="9.109375" bestFit="1" customWidth="1"/>
    <col min="12324" max="12324" width="10.33203125" bestFit="1" customWidth="1"/>
    <col min="12545" max="12545" width="3.6640625" customWidth="1"/>
    <col min="12546" max="12546" width="11.33203125" customWidth="1"/>
    <col min="12547" max="12547" width="12.33203125" customWidth="1"/>
    <col min="12548" max="12548" width="9" bestFit="1" customWidth="1"/>
    <col min="12549" max="12549" width="11" bestFit="1" customWidth="1"/>
    <col min="12550" max="12552" width="9.109375" bestFit="1" customWidth="1"/>
    <col min="12553" max="12554" width="10.21875" bestFit="1" customWidth="1"/>
    <col min="12555" max="12555" width="9.109375" bestFit="1" customWidth="1"/>
    <col min="12556" max="12556" width="12.44140625" customWidth="1"/>
    <col min="12557" max="12557" width="9.109375" bestFit="1" customWidth="1"/>
    <col min="12558" max="12558" width="10.21875" bestFit="1" customWidth="1"/>
    <col min="12559" max="12560" width="10.33203125" bestFit="1" customWidth="1"/>
    <col min="12561" max="12562" width="9.109375" bestFit="1" customWidth="1"/>
    <col min="12563" max="12563" width="11.77734375" customWidth="1"/>
    <col min="12564" max="12565" width="9.109375" bestFit="1" customWidth="1"/>
    <col min="12566" max="12566" width="11.44140625" customWidth="1"/>
    <col min="12567" max="12568" width="9.109375" bestFit="1" customWidth="1"/>
    <col min="12569" max="12569" width="9.21875" bestFit="1" customWidth="1"/>
    <col min="12570" max="12570" width="9.109375" bestFit="1" customWidth="1"/>
    <col min="12571" max="12571" width="9.21875" bestFit="1" customWidth="1"/>
    <col min="12572" max="12574" width="9.109375" bestFit="1" customWidth="1"/>
    <col min="12575" max="12575" width="9.21875" bestFit="1" customWidth="1"/>
    <col min="12576" max="12576" width="10.33203125" customWidth="1"/>
    <col min="12577" max="12579" width="9.109375" bestFit="1" customWidth="1"/>
    <col min="12580" max="12580" width="10.33203125" bestFit="1" customWidth="1"/>
    <col min="12801" max="12801" width="3.6640625" customWidth="1"/>
    <col min="12802" max="12802" width="11.33203125" customWidth="1"/>
    <col min="12803" max="12803" width="12.33203125" customWidth="1"/>
    <col min="12804" max="12804" width="9" bestFit="1" customWidth="1"/>
    <col min="12805" max="12805" width="11" bestFit="1" customWidth="1"/>
    <col min="12806" max="12808" width="9.109375" bestFit="1" customWidth="1"/>
    <col min="12809" max="12810" width="10.21875" bestFit="1" customWidth="1"/>
    <col min="12811" max="12811" width="9.109375" bestFit="1" customWidth="1"/>
    <col min="12812" max="12812" width="12.44140625" customWidth="1"/>
    <col min="12813" max="12813" width="9.109375" bestFit="1" customWidth="1"/>
    <col min="12814" max="12814" width="10.21875" bestFit="1" customWidth="1"/>
    <col min="12815" max="12816" width="10.33203125" bestFit="1" customWidth="1"/>
    <col min="12817" max="12818" width="9.109375" bestFit="1" customWidth="1"/>
    <col min="12819" max="12819" width="11.77734375" customWidth="1"/>
    <col min="12820" max="12821" width="9.109375" bestFit="1" customWidth="1"/>
    <col min="12822" max="12822" width="11.44140625" customWidth="1"/>
    <col min="12823" max="12824" width="9.109375" bestFit="1" customWidth="1"/>
    <col min="12825" max="12825" width="9.21875" bestFit="1" customWidth="1"/>
    <col min="12826" max="12826" width="9.109375" bestFit="1" customWidth="1"/>
    <col min="12827" max="12827" width="9.21875" bestFit="1" customWidth="1"/>
    <col min="12828" max="12830" width="9.109375" bestFit="1" customWidth="1"/>
    <col min="12831" max="12831" width="9.21875" bestFit="1" customWidth="1"/>
    <col min="12832" max="12832" width="10.33203125" customWidth="1"/>
    <col min="12833" max="12835" width="9.109375" bestFit="1" customWidth="1"/>
    <col min="12836" max="12836" width="10.33203125" bestFit="1" customWidth="1"/>
    <col min="13057" max="13057" width="3.6640625" customWidth="1"/>
    <col min="13058" max="13058" width="11.33203125" customWidth="1"/>
    <col min="13059" max="13059" width="12.33203125" customWidth="1"/>
    <col min="13060" max="13060" width="9" bestFit="1" customWidth="1"/>
    <col min="13061" max="13061" width="11" bestFit="1" customWidth="1"/>
    <col min="13062" max="13064" width="9.109375" bestFit="1" customWidth="1"/>
    <col min="13065" max="13066" width="10.21875" bestFit="1" customWidth="1"/>
    <col min="13067" max="13067" width="9.109375" bestFit="1" customWidth="1"/>
    <col min="13068" max="13068" width="12.44140625" customWidth="1"/>
    <col min="13069" max="13069" width="9.109375" bestFit="1" customWidth="1"/>
    <col min="13070" max="13070" width="10.21875" bestFit="1" customWidth="1"/>
    <col min="13071" max="13072" width="10.33203125" bestFit="1" customWidth="1"/>
    <col min="13073" max="13074" width="9.109375" bestFit="1" customWidth="1"/>
    <col min="13075" max="13075" width="11.77734375" customWidth="1"/>
    <col min="13076" max="13077" width="9.109375" bestFit="1" customWidth="1"/>
    <col min="13078" max="13078" width="11.44140625" customWidth="1"/>
    <col min="13079" max="13080" width="9.109375" bestFit="1" customWidth="1"/>
    <col min="13081" max="13081" width="9.21875" bestFit="1" customWidth="1"/>
    <col min="13082" max="13082" width="9.109375" bestFit="1" customWidth="1"/>
    <col min="13083" max="13083" width="9.21875" bestFit="1" customWidth="1"/>
    <col min="13084" max="13086" width="9.109375" bestFit="1" customWidth="1"/>
    <col min="13087" max="13087" width="9.21875" bestFit="1" customWidth="1"/>
    <col min="13088" max="13088" width="10.33203125" customWidth="1"/>
    <col min="13089" max="13091" width="9.109375" bestFit="1" customWidth="1"/>
    <col min="13092" max="13092" width="10.33203125" bestFit="1" customWidth="1"/>
    <col min="13313" max="13313" width="3.6640625" customWidth="1"/>
    <col min="13314" max="13314" width="11.33203125" customWidth="1"/>
    <col min="13315" max="13315" width="12.33203125" customWidth="1"/>
    <col min="13316" max="13316" width="9" bestFit="1" customWidth="1"/>
    <col min="13317" max="13317" width="11" bestFit="1" customWidth="1"/>
    <col min="13318" max="13320" width="9.109375" bestFit="1" customWidth="1"/>
    <col min="13321" max="13322" width="10.21875" bestFit="1" customWidth="1"/>
    <col min="13323" max="13323" width="9.109375" bestFit="1" customWidth="1"/>
    <col min="13324" max="13324" width="12.44140625" customWidth="1"/>
    <col min="13325" max="13325" width="9.109375" bestFit="1" customWidth="1"/>
    <col min="13326" max="13326" width="10.21875" bestFit="1" customWidth="1"/>
    <col min="13327" max="13328" width="10.33203125" bestFit="1" customWidth="1"/>
    <col min="13329" max="13330" width="9.109375" bestFit="1" customWidth="1"/>
    <col min="13331" max="13331" width="11.77734375" customWidth="1"/>
    <col min="13332" max="13333" width="9.109375" bestFit="1" customWidth="1"/>
    <col min="13334" max="13334" width="11.44140625" customWidth="1"/>
    <col min="13335" max="13336" width="9.109375" bestFit="1" customWidth="1"/>
    <col min="13337" max="13337" width="9.21875" bestFit="1" customWidth="1"/>
    <col min="13338" max="13338" width="9.109375" bestFit="1" customWidth="1"/>
    <col min="13339" max="13339" width="9.21875" bestFit="1" customWidth="1"/>
    <col min="13340" max="13342" width="9.109375" bestFit="1" customWidth="1"/>
    <col min="13343" max="13343" width="9.21875" bestFit="1" customWidth="1"/>
    <col min="13344" max="13344" width="10.33203125" customWidth="1"/>
    <col min="13345" max="13347" width="9.109375" bestFit="1" customWidth="1"/>
    <col min="13348" max="13348" width="10.33203125" bestFit="1" customWidth="1"/>
    <col min="13569" max="13569" width="3.6640625" customWidth="1"/>
    <col min="13570" max="13570" width="11.33203125" customWidth="1"/>
    <col min="13571" max="13571" width="12.33203125" customWidth="1"/>
    <col min="13572" max="13572" width="9" bestFit="1" customWidth="1"/>
    <col min="13573" max="13573" width="11" bestFit="1" customWidth="1"/>
    <col min="13574" max="13576" width="9.109375" bestFit="1" customWidth="1"/>
    <col min="13577" max="13578" width="10.21875" bestFit="1" customWidth="1"/>
    <col min="13579" max="13579" width="9.109375" bestFit="1" customWidth="1"/>
    <col min="13580" max="13580" width="12.44140625" customWidth="1"/>
    <col min="13581" max="13581" width="9.109375" bestFit="1" customWidth="1"/>
    <col min="13582" max="13582" width="10.21875" bestFit="1" customWidth="1"/>
    <col min="13583" max="13584" width="10.33203125" bestFit="1" customWidth="1"/>
    <col min="13585" max="13586" width="9.109375" bestFit="1" customWidth="1"/>
    <col min="13587" max="13587" width="11.77734375" customWidth="1"/>
    <col min="13588" max="13589" width="9.109375" bestFit="1" customWidth="1"/>
    <col min="13590" max="13590" width="11.44140625" customWidth="1"/>
    <col min="13591" max="13592" width="9.109375" bestFit="1" customWidth="1"/>
    <col min="13593" max="13593" width="9.21875" bestFit="1" customWidth="1"/>
    <col min="13594" max="13594" width="9.109375" bestFit="1" customWidth="1"/>
    <col min="13595" max="13595" width="9.21875" bestFit="1" customWidth="1"/>
    <col min="13596" max="13598" width="9.109375" bestFit="1" customWidth="1"/>
    <col min="13599" max="13599" width="9.21875" bestFit="1" customWidth="1"/>
    <col min="13600" max="13600" width="10.33203125" customWidth="1"/>
    <col min="13601" max="13603" width="9.109375" bestFit="1" customWidth="1"/>
    <col min="13604" max="13604" width="10.33203125" bestFit="1" customWidth="1"/>
    <col min="13825" max="13825" width="3.6640625" customWidth="1"/>
    <col min="13826" max="13826" width="11.33203125" customWidth="1"/>
    <col min="13827" max="13827" width="12.33203125" customWidth="1"/>
    <col min="13828" max="13828" width="9" bestFit="1" customWidth="1"/>
    <col min="13829" max="13829" width="11" bestFit="1" customWidth="1"/>
    <col min="13830" max="13832" width="9.109375" bestFit="1" customWidth="1"/>
    <col min="13833" max="13834" width="10.21875" bestFit="1" customWidth="1"/>
    <col min="13835" max="13835" width="9.109375" bestFit="1" customWidth="1"/>
    <col min="13836" max="13836" width="12.44140625" customWidth="1"/>
    <col min="13837" max="13837" width="9.109375" bestFit="1" customWidth="1"/>
    <col min="13838" max="13838" width="10.21875" bestFit="1" customWidth="1"/>
    <col min="13839" max="13840" width="10.33203125" bestFit="1" customWidth="1"/>
    <col min="13841" max="13842" width="9.109375" bestFit="1" customWidth="1"/>
    <col min="13843" max="13843" width="11.77734375" customWidth="1"/>
    <col min="13844" max="13845" width="9.109375" bestFit="1" customWidth="1"/>
    <col min="13846" max="13846" width="11.44140625" customWidth="1"/>
    <col min="13847" max="13848" width="9.109375" bestFit="1" customWidth="1"/>
    <col min="13849" max="13849" width="9.21875" bestFit="1" customWidth="1"/>
    <col min="13850" max="13850" width="9.109375" bestFit="1" customWidth="1"/>
    <col min="13851" max="13851" width="9.21875" bestFit="1" customWidth="1"/>
    <col min="13852" max="13854" width="9.109375" bestFit="1" customWidth="1"/>
    <col min="13855" max="13855" width="9.21875" bestFit="1" customWidth="1"/>
    <col min="13856" max="13856" width="10.33203125" customWidth="1"/>
    <col min="13857" max="13859" width="9.109375" bestFit="1" customWidth="1"/>
    <col min="13860" max="13860" width="10.33203125" bestFit="1" customWidth="1"/>
    <col min="14081" max="14081" width="3.6640625" customWidth="1"/>
    <col min="14082" max="14082" width="11.33203125" customWidth="1"/>
    <col min="14083" max="14083" width="12.33203125" customWidth="1"/>
    <col min="14084" max="14084" width="9" bestFit="1" customWidth="1"/>
    <col min="14085" max="14085" width="11" bestFit="1" customWidth="1"/>
    <col min="14086" max="14088" width="9.109375" bestFit="1" customWidth="1"/>
    <col min="14089" max="14090" width="10.21875" bestFit="1" customWidth="1"/>
    <col min="14091" max="14091" width="9.109375" bestFit="1" customWidth="1"/>
    <col min="14092" max="14092" width="12.44140625" customWidth="1"/>
    <col min="14093" max="14093" width="9.109375" bestFit="1" customWidth="1"/>
    <col min="14094" max="14094" width="10.21875" bestFit="1" customWidth="1"/>
    <col min="14095" max="14096" width="10.33203125" bestFit="1" customWidth="1"/>
    <col min="14097" max="14098" width="9.109375" bestFit="1" customWidth="1"/>
    <col min="14099" max="14099" width="11.77734375" customWidth="1"/>
    <col min="14100" max="14101" width="9.109375" bestFit="1" customWidth="1"/>
    <col min="14102" max="14102" width="11.44140625" customWidth="1"/>
    <col min="14103" max="14104" width="9.109375" bestFit="1" customWidth="1"/>
    <col min="14105" max="14105" width="9.21875" bestFit="1" customWidth="1"/>
    <col min="14106" max="14106" width="9.109375" bestFit="1" customWidth="1"/>
    <col min="14107" max="14107" width="9.21875" bestFit="1" customWidth="1"/>
    <col min="14108" max="14110" width="9.109375" bestFit="1" customWidth="1"/>
    <col min="14111" max="14111" width="9.21875" bestFit="1" customWidth="1"/>
    <col min="14112" max="14112" width="10.33203125" customWidth="1"/>
    <col min="14113" max="14115" width="9.109375" bestFit="1" customWidth="1"/>
    <col min="14116" max="14116" width="10.33203125" bestFit="1" customWidth="1"/>
    <col min="14337" max="14337" width="3.6640625" customWidth="1"/>
    <col min="14338" max="14338" width="11.33203125" customWidth="1"/>
    <col min="14339" max="14339" width="12.33203125" customWidth="1"/>
    <col min="14340" max="14340" width="9" bestFit="1" customWidth="1"/>
    <col min="14341" max="14341" width="11" bestFit="1" customWidth="1"/>
    <col min="14342" max="14344" width="9.109375" bestFit="1" customWidth="1"/>
    <col min="14345" max="14346" width="10.21875" bestFit="1" customWidth="1"/>
    <col min="14347" max="14347" width="9.109375" bestFit="1" customWidth="1"/>
    <col min="14348" max="14348" width="12.44140625" customWidth="1"/>
    <col min="14349" max="14349" width="9.109375" bestFit="1" customWidth="1"/>
    <col min="14350" max="14350" width="10.21875" bestFit="1" customWidth="1"/>
    <col min="14351" max="14352" width="10.33203125" bestFit="1" customWidth="1"/>
    <col min="14353" max="14354" width="9.109375" bestFit="1" customWidth="1"/>
    <col min="14355" max="14355" width="11.77734375" customWidth="1"/>
    <col min="14356" max="14357" width="9.109375" bestFit="1" customWidth="1"/>
    <col min="14358" max="14358" width="11.44140625" customWidth="1"/>
    <col min="14359" max="14360" width="9.109375" bestFit="1" customWidth="1"/>
    <col min="14361" max="14361" width="9.21875" bestFit="1" customWidth="1"/>
    <col min="14362" max="14362" width="9.109375" bestFit="1" customWidth="1"/>
    <col min="14363" max="14363" width="9.21875" bestFit="1" customWidth="1"/>
    <col min="14364" max="14366" width="9.109375" bestFit="1" customWidth="1"/>
    <col min="14367" max="14367" width="9.21875" bestFit="1" customWidth="1"/>
    <col min="14368" max="14368" width="10.33203125" customWidth="1"/>
    <col min="14369" max="14371" width="9.109375" bestFit="1" customWidth="1"/>
    <col min="14372" max="14372" width="10.33203125" bestFit="1" customWidth="1"/>
    <col min="14593" max="14593" width="3.6640625" customWidth="1"/>
    <col min="14594" max="14594" width="11.33203125" customWidth="1"/>
    <col min="14595" max="14595" width="12.33203125" customWidth="1"/>
    <col min="14596" max="14596" width="9" bestFit="1" customWidth="1"/>
    <col min="14597" max="14597" width="11" bestFit="1" customWidth="1"/>
    <col min="14598" max="14600" width="9.109375" bestFit="1" customWidth="1"/>
    <col min="14601" max="14602" width="10.21875" bestFit="1" customWidth="1"/>
    <col min="14603" max="14603" width="9.109375" bestFit="1" customWidth="1"/>
    <col min="14604" max="14604" width="12.44140625" customWidth="1"/>
    <col min="14605" max="14605" width="9.109375" bestFit="1" customWidth="1"/>
    <col min="14606" max="14606" width="10.21875" bestFit="1" customWidth="1"/>
    <col min="14607" max="14608" width="10.33203125" bestFit="1" customWidth="1"/>
    <col min="14609" max="14610" width="9.109375" bestFit="1" customWidth="1"/>
    <col min="14611" max="14611" width="11.77734375" customWidth="1"/>
    <col min="14612" max="14613" width="9.109375" bestFit="1" customWidth="1"/>
    <col min="14614" max="14614" width="11.44140625" customWidth="1"/>
    <col min="14615" max="14616" width="9.109375" bestFit="1" customWidth="1"/>
    <col min="14617" max="14617" width="9.21875" bestFit="1" customWidth="1"/>
    <col min="14618" max="14618" width="9.109375" bestFit="1" customWidth="1"/>
    <col min="14619" max="14619" width="9.21875" bestFit="1" customWidth="1"/>
    <col min="14620" max="14622" width="9.109375" bestFit="1" customWidth="1"/>
    <col min="14623" max="14623" width="9.21875" bestFit="1" customWidth="1"/>
    <col min="14624" max="14624" width="10.33203125" customWidth="1"/>
    <col min="14625" max="14627" width="9.109375" bestFit="1" customWidth="1"/>
    <col min="14628" max="14628" width="10.33203125" bestFit="1" customWidth="1"/>
    <col min="14849" max="14849" width="3.6640625" customWidth="1"/>
    <col min="14850" max="14850" width="11.33203125" customWidth="1"/>
    <col min="14851" max="14851" width="12.33203125" customWidth="1"/>
    <col min="14852" max="14852" width="9" bestFit="1" customWidth="1"/>
    <col min="14853" max="14853" width="11" bestFit="1" customWidth="1"/>
    <col min="14854" max="14856" width="9.109375" bestFit="1" customWidth="1"/>
    <col min="14857" max="14858" width="10.21875" bestFit="1" customWidth="1"/>
    <col min="14859" max="14859" width="9.109375" bestFit="1" customWidth="1"/>
    <col min="14860" max="14860" width="12.44140625" customWidth="1"/>
    <col min="14861" max="14861" width="9.109375" bestFit="1" customWidth="1"/>
    <col min="14862" max="14862" width="10.21875" bestFit="1" customWidth="1"/>
    <col min="14863" max="14864" width="10.33203125" bestFit="1" customWidth="1"/>
    <col min="14865" max="14866" width="9.109375" bestFit="1" customWidth="1"/>
    <col min="14867" max="14867" width="11.77734375" customWidth="1"/>
    <col min="14868" max="14869" width="9.109375" bestFit="1" customWidth="1"/>
    <col min="14870" max="14870" width="11.44140625" customWidth="1"/>
    <col min="14871" max="14872" width="9.109375" bestFit="1" customWidth="1"/>
    <col min="14873" max="14873" width="9.21875" bestFit="1" customWidth="1"/>
    <col min="14874" max="14874" width="9.109375" bestFit="1" customWidth="1"/>
    <col min="14875" max="14875" width="9.21875" bestFit="1" customWidth="1"/>
    <col min="14876" max="14878" width="9.109375" bestFit="1" customWidth="1"/>
    <col min="14879" max="14879" width="9.21875" bestFit="1" customWidth="1"/>
    <col min="14880" max="14880" width="10.33203125" customWidth="1"/>
    <col min="14881" max="14883" width="9.109375" bestFit="1" customWidth="1"/>
    <col min="14884" max="14884" width="10.33203125" bestFit="1" customWidth="1"/>
    <col min="15105" max="15105" width="3.6640625" customWidth="1"/>
    <col min="15106" max="15106" width="11.33203125" customWidth="1"/>
    <col min="15107" max="15107" width="12.33203125" customWidth="1"/>
    <col min="15108" max="15108" width="9" bestFit="1" customWidth="1"/>
    <col min="15109" max="15109" width="11" bestFit="1" customWidth="1"/>
    <col min="15110" max="15112" width="9.109375" bestFit="1" customWidth="1"/>
    <col min="15113" max="15114" width="10.21875" bestFit="1" customWidth="1"/>
    <col min="15115" max="15115" width="9.109375" bestFit="1" customWidth="1"/>
    <col min="15116" max="15116" width="12.44140625" customWidth="1"/>
    <col min="15117" max="15117" width="9.109375" bestFit="1" customWidth="1"/>
    <col min="15118" max="15118" width="10.21875" bestFit="1" customWidth="1"/>
    <col min="15119" max="15120" width="10.33203125" bestFit="1" customWidth="1"/>
    <col min="15121" max="15122" width="9.109375" bestFit="1" customWidth="1"/>
    <col min="15123" max="15123" width="11.77734375" customWidth="1"/>
    <col min="15124" max="15125" width="9.109375" bestFit="1" customWidth="1"/>
    <col min="15126" max="15126" width="11.44140625" customWidth="1"/>
    <col min="15127" max="15128" width="9.109375" bestFit="1" customWidth="1"/>
    <col min="15129" max="15129" width="9.21875" bestFit="1" customWidth="1"/>
    <col min="15130" max="15130" width="9.109375" bestFit="1" customWidth="1"/>
    <col min="15131" max="15131" width="9.21875" bestFit="1" customWidth="1"/>
    <col min="15132" max="15134" width="9.109375" bestFit="1" customWidth="1"/>
    <col min="15135" max="15135" width="9.21875" bestFit="1" customWidth="1"/>
    <col min="15136" max="15136" width="10.33203125" customWidth="1"/>
    <col min="15137" max="15139" width="9.109375" bestFit="1" customWidth="1"/>
    <col min="15140" max="15140" width="10.33203125" bestFit="1" customWidth="1"/>
    <col min="15361" max="15361" width="3.6640625" customWidth="1"/>
    <col min="15362" max="15362" width="11.33203125" customWidth="1"/>
    <col min="15363" max="15363" width="12.33203125" customWidth="1"/>
    <col min="15364" max="15364" width="9" bestFit="1" customWidth="1"/>
    <col min="15365" max="15365" width="11" bestFit="1" customWidth="1"/>
    <col min="15366" max="15368" width="9.109375" bestFit="1" customWidth="1"/>
    <col min="15369" max="15370" width="10.21875" bestFit="1" customWidth="1"/>
    <col min="15371" max="15371" width="9.109375" bestFit="1" customWidth="1"/>
    <col min="15372" max="15372" width="12.44140625" customWidth="1"/>
    <col min="15373" max="15373" width="9.109375" bestFit="1" customWidth="1"/>
    <col min="15374" max="15374" width="10.21875" bestFit="1" customWidth="1"/>
    <col min="15375" max="15376" width="10.33203125" bestFit="1" customWidth="1"/>
    <col min="15377" max="15378" width="9.109375" bestFit="1" customWidth="1"/>
    <col min="15379" max="15379" width="11.77734375" customWidth="1"/>
    <col min="15380" max="15381" width="9.109375" bestFit="1" customWidth="1"/>
    <col min="15382" max="15382" width="11.44140625" customWidth="1"/>
    <col min="15383" max="15384" width="9.109375" bestFit="1" customWidth="1"/>
    <col min="15385" max="15385" width="9.21875" bestFit="1" customWidth="1"/>
    <col min="15386" max="15386" width="9.109375" bestFit="1" customWidth="1"/>
    <col min="15387" max="15387" width="9.21875" bestFit="1" customWidth="1"/>
    <col min="15388" max="15390" width="9.109375" bestFit="1" customWidth="1"/>
    <col min="15391" max="15391" width="9.21875" bestFit="1" customWidth="1"/>
    <col min="15392" max="15392" width="10.33203125" customWidth="1"/>
    <col min="15393" max="15395" width="9.109375" bestFit="1" customWidth="1"/>
    <col min="15396" max="15396" width="10.33203125" bestFit="1" customWidth="1"/>
    <col min="15617" max="15617" width="3.6640625" customWidth="1"/>
    <col min="15618" max="15618" width="11.33203125" customWidth="1"/>
    <col min="15619" max="15619" width="12.33203125" customWidth="1"/>
    <col min="15620" max="15620" width="9" bestFit="1" customWidth="1"/>
    <col min="15621" max="15621" width="11" bestFit="1" customWidth="1"/>
    <col min="15622" max="15624" width="9.109375" bestFit="1" customWidth="1"/>
    <col min="15625" max="15626" width="10.21875" bestFit="1" customWidth="1"/>
    <col min="15627" max="15627" width="9.109375" bestFit="1" customWidth="1"/>
    <col min="15628" max="15628" width="12.44140625" customWidth="1"/>
    <col min="15629" max="15629" width="9.109375" bestFit="1" customWidth="1"/>
    <col min="15630" max="15630" width="10.21875" bestFit="1" customWidth="1"/>
    <col min="15631" max="15632" width="10.33203125" bestFit="1" customWidth="1"/>
    <col min="15633" max="15634" width="9.109375" bestFit="1" customWidth="1"/>
    <col min="15635" max="15635" width="11.77734375" customWidth="1"/>
    <col min="15636" max="15637" width="9.109375" bestFit="1" customWidth="1"/>
    <col min="15638" max="15638" width="11.44140625" customWidth="1"/>
    <col min="15639" max="15640" width="9.109375" bestFit="1" customWidth="1"/>
    <col min="15641" max="15641" width="9.21875" bestFit="1" customWidth="1"/>
    <col min="15642" max="15642" width="9.109375" bestFit="1" customWidth="1"/>
    <col min="15643" max="15643" width="9.21875" bestFit="1" customWidth="1"/>
    <col min="15644" max="15646" width="9.109375" bestFit="1" customWidth="1"/>
    <col min="15647" max="15647" width="9.21875" bestFit="1" customWidth="1"/>
    <col min="15648" max="15648" width="10.33203125" customWidth="1"/>
    <col min="15649" max="15651" width="9.109375" bestFit="1" customWidth="1"/>
    <col min="15652" max="15652" width="10.33203125" bestFit="1" customWidth="1"/>
    <col min="15873" max="15873" width="3.6640625" customWidth="1"/>
    <col min="15874" max="15874" width="11.33203125" customWidth="1"/>
    <col min="15875" max="15875" width="12.33203125" customWidth="1"/>
    <col min="15876" max="15876" width="9" bestFit="1" customWidth="1"/>
    <col min="15877" max="15877" width="11" bestFit="1" customWidth="1"/>
    <col min="15878" max="15880" width="9.109375" bestFit="1" customWidth="1"/>
    <col min="15881" max="15882" width="10.21875" bestFit="1" customWidth="1"/>
    <col min="15883" max="15883" width="9.109375" bestFit="1" customWidth="1"/>
    <col min="15884" max="15884" width="12.44140625" customWidth="1"/>
    <col min="15885" max="15885" width="9.109375" bestFit="1" customWidth="1"/>
    <col min="15886" max="15886" width="10.21875" bestFit="1" customWidth="1"/>
    <col min="15887" max="15888" width="10.33203125" bestFit="1" customWidth="1"/>
    <col min="15889" max="15890" width="9.109375" bestFit="1" customWidth="1"/>
    <col min="15891" max="15891" width="11.77734375" customWidth="1"/>
    <col min="15892" max="15893" width="9.109375" bestFit="1" customWidth="1"/>
    <col min="15894" max="15894" width="11.44140625" customWidth="1"/>
    <col min="15895" max="15896" width="9.109375" bestFit="1" customWidth="1"/>
    <col min="15897" max="15897" width="9.21875" bestFit="1" customWidth="1"/>
    <col min="15898" max="15898" width="9.109375" bestFit="1" customWidth="1"/>
    <col min="15899" max="15899" width="9.21875" bestFit="1" customWidth="1"/>
    <col min="15900" max="15902" width="9.109375" bestFit="1" customWidth="1"/>
    <col min="15903" max="15903" width="9.21875" bestFit="1" customWidth="1"/>
    <col min="15904" max="15904" width="10.33203125" customWidth="1"/>
    <col min="15905" max="15907" width="9.109375" bestFit="1" customWidth="1"/>
    <col min="15908" max="15908" width="10.33203125" bestFit="1" customWidth="1"/>
    <col min="16129" max="16129" width="3.6640625" customWidth="1"/>
    <col min="16130" max="16130" width="11.33203125" customWidth="1"/>
    <col min="16131" max="16131" width="12.33203125" customWidth="1"/>
    <col min="16132" max="16132" width="9" bestFit="1" customWidth="1"/>
    <col min="16133" max="16133" width="11" bestFit="1" customWidth="1"/>
    <col min="16134" max="16136" width="9.109375" bestFit="1" customWidth="1"/>
    <col min="16137" max="16138" width="10.21875" bestFit="1" customWidth="1"/>
    <col min="16139" max="16139" width="9.109375" bestFit="1" customWidth="1"/>
    <col min="16140" max="16140" width="12.44140625" customWidth="1"/>
    <col min="16141" max="16141" width="9.109375" bestFit="1" customWidth="1"/>
    <col min="16142" max="16142" width="10.21875" bestFit="1" customWidth="1"/>
    <col min="16143" max="16144" width="10.33203125" bestFit="1" customWidth="1"/>
    <col min="16145" max="16146" width="9.109375" bestFit="1" customWidth="1"/>
    <col min="16147" max="16147" width="11.77734375" customWidth="1"/>
    <col min="16148" max="16149" width="9.109375" bestFit="1" customWidth="1"/>
    <col min="16150" max="16150" width="11.44140625" customWidth="1"/>
    <col min="16151" max="16152" width="9.109375" bestFit="1" customWidth="1"/>
    <col min="16153" max="16153" width="9.21875" bestFit="1" customWidth="1"/>
    <col min="16154" max="16154" width="9.109375" bestFit="1" customWidth="1"/>
    <col min="16155" max="16155" width="9.21875" bestFit="1" customWidth="1"/>
    <col min="16156" max="16158" width="9.109375" bestFit="1" customWidth="1"/>
    <col min="16159" max="16159" width="9.21875" bestFit="1" customWidth="1"/>
    <col min="16160" max="16160" width="10.33203125" customWidth="1"/>
    <col min="16161" max="16163" width="9.109375" bestFit="1" customWidth="1"/>
    <col min="16164" max="16164" width="10.33203125" bestFit="1" customWidth="1"/>
  </cols>
  <sheetData>
    <row r="1" spans="1:36" ht="13.8" thickBot="1" x14ac:dyDescent="0.25">
      <c r="B1" t="s">
        <v>125</v>
      </c>
    </row>
    <row r="2" spans="1:36" ht="13.8" thickBot="1" x14ac:dyDescent="0.25">
      <c r="A2" t="s">
        <v>18</v>
      </c>
      <c r="B2" t="s">
        <v>19</v>
      </c>
      <c r="C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123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41</v>
      </c>
      <c r="AA2" t="s">
        <v>42</v>
      </c>
      <c r="AB2" t="s">
        <v>43</v>
      </c>
      <c r="AC2" t="s">
        <v>44</v>
      </c>
      <c r="AD2" t="s">
        <v>45</v>
      </c>
      <c r="AE2" t="s">
        <v>46</v>
      </c>
      <c r="AF2" t="s">
        <v>47</v>
      </c>
      <c r="AG2" t="s">
        <v>48</v>
      </c>
      <c r="AH2" t="s">
        <v>49</v>
      </c>
      <c r="AI2" t="s">
        <v>50</v>
      </c>
      <c r="AJ2" s="5" t="s">
        <v>51</v>
      </c>
    </row>
    <row r="3" spans="1:36" ht="13.8" thickBot="1" x14ac:dyDescent="0.25">
      <c r="S3" s="170" t="s">
        <v>52</v>
      </c>
      <c r="T3" s="171"/>
      <c r="U3" s="171"/>
      <c r="V3" s="171"/>
      <c r="W3" s="171"/>
      <c r="X3" s="171"/>
      <c r="Y3" s="172"/>
      <c r="Z3" s="173" t="s">
        <v>53</v>
      </c>
      <c r="AA3" s="174"/>
      <c r="AB3" s="174"/>
      <c r="AC3" s="174"/>
      <c r="AD3" s="174"/>
      <c r="AE3" s="175"/>
      <c r="AF3" s="173" t="s">
        <v>54</v>
      </c>
      <c r="AG3" s="174"/>
      <c r="AH3" s="174"/>
      <c r="AI3" s="174"/>
      <c r="AJ3" s="175"/>
    </row>
    <row r="4" spans="1:36" s="2" customFormat="1" ht="39.6" x14ac:dyDescent="0.2">
      <c r="C4" s="6" t="s">
        <v>55</v>
      </c>
      <c r="D4" s="11" t="s">
        <v>124</v>
      </c>
      <c r="E4" s="7" t="s">
        <v>56</v>
      </c>
      <c r="F4" s="8" t="s">
        <v>57</v>
      </c>
      <c r="G4" s="8" t="s">
        <v>129</v>
      </c>
      <c r="H4" s="8" t="s">
        <v>58</v>
      </c>
      <c r="I4" s="9" t="s">
        <v>59</v>
      </c>
      <c r="J4" s="7" t="s">
        <v>60</v>
      </c>
      <c r="K4" s="8" t="s">
        <v>61</v>
      </c>
      <c r="L4" s="8" t="s">
        <v>62</v>
      </c>
      <c r="M4" s="8" t="s">
        <v>63</v>
      </c>
      <c r="N4" s="9" t="s">
        <v>64</v>
      </c>
      <c r="O4" s="7" t="s">
        <v>65</v>
      </c>
      <c r="P4" s="10" t="s">
        <v>66</v>
      </c>
      <c r="Q4" s="2" t="s">
        <v>67</v>
      </c>
      <c r="R4" s="2" t="s">
        <v>68</v>
      </c>
      <c r="S4" s="11" t="s">
        <v>69</v>
      </c>
      <c r="T4" s="8" t="s">
        <v>57</v>
      </c>
      <c r="U4" s="8" t="s">
        <v>61</v>
      </c>
      <c r="V4" s="8" t="s">
        <v>70</v>
      </c>
      <c r="W4" s="8" t="s">
        <v>71</v>
      </c>
      <c r="X4" s="8" t="s">
        <v>72</v>
      </c>
      <c r="Y4" s="9" t="s">
        <v>73</v>
      </c>
      <c r="Z4" s="7" t="s">
        <v>74</v>
      </c>
      <c r="AA4" s="8" t="s">
        <v>73</v>
      </c>
      <c r="AB4" s="8" t="s">
        <v>75</v>
      </c>
      <c r="AC4" s="8" t="s">
        <v>76</v>
      </c>
      <c r="AD4" s="8" t="s">
        <v>77</v>
      </c>
      <c r="AE4" s="8" t="s">
        <v>78</v>
      </c>
      <c r="AF4" s="7" t="s">
        <v>79</v>
      </c>
      <c r="AG4" s="8" t="s">
        <v>74</v>
      </c>
      <c r="AH4" s="8" t="s">
        <v>80</v>
      </c>
      <c r="AI4" s="9" t="s">
        <v>81</v>
      </c>
      <c r="AJ4" s="12" t="s">
        <v>82</v>
      </c>
    </row>
    <row r="5" spans="1:36" x14ac:dyDescent="0.2">
      <c r="A5">
        <v>1</v>
      </c>
      <c r="B5" t="s">
        <v>83</v>
      </c>
      <c r="C5" s="13">
        <v>200000</v>
      </c>
      <c r="D5" s="25">
        <f>C5/I5</f>
        <v>5.5559139245044921E-3</v>
      </c>
      <c r="E5" s="14">
        <v>35774164.439000003</v>
      </c>
      <c r="F5" s="3">
        <v>0</v>
      </c>
      <c r="G5" s="3">
        <v>223513.48</v>
      </c>
      <c r="H5" s="3">
        <v>0</v>
      </c>
      <c r="I5" s="15">
        <v>35997677.919</v>
      </c>
      <c r="J5" s="14">
        <v>35460530.215000004</v>
      </c>
      <c r="K5" s="3">
        <v>433.30099999999999</v>
      </c>
      <c r="L5" s="3">
        <v>0</v>
      </c>
      <c r="M5" s="3">
        <v>5785.835</v>
      </c>
      <c r="N5" s="15">
        <v>35466749.351000004</v>
      </c>
      <c r="O5" s="14">
        <v>313634.22399999999</v>
      </c>
      <c r="P5" s="15">
        <v>530928.56799999997</v>
      </c>
      <c r="Q5" s="3">
        <v>250928.568</v>
      </c>
      <c r="R5" s="3">
        <v>280000</v>
      </c>
      <c r="S5" s="14">
        <v>390151.58299999998</v>
      </c>
      <c r="T5" s="3">
        <v>0</v>
      </c>
      <c r="U5" s="3">
        <v>433.30099999999999</v>
      </c>
      <c r="V5" s="3">
        <v>280000</v>
      </c>
      <c r="W5" s="3">
        <v>0</v>
      </c>
      <c r="X5" s="3">
        <v>0</v>
      </c>
      <c r="Y5" s="15">
        <v>670584.88399999996</v>
      </c>
      <c r="Z5" s="14">
        <v>0</v>
      </c>
      <c r="AA5" s="3">
        <v>670584.88399999996</v>
      </c>
      <c r="AB5" s="3">
        <v>250928.568</v>
      </c>
      <c r="AC5" s="3">
        <v>0</v>
      </c>
      <c r="AD5" s="3">
        <v>0</v>
      </c>
      <c r="AE5" s="3">
        <v>921513.45200000005</v>
      </c>
      <c r="AF5" s="14">
        <v>0</v>
      </c>
      <c r="AG5" s="3">
        <v>0</v>
      </c>
      <c r="AH5" s="3">
        <v>0</v>
      </c>
      <c r="AI5" s="15">
        <v>0</v>
      </c>
      <c r="AJ5" s="13">
        <v>921513.45200000005</v>
      </c>
    </row>
    <row r="6" spans="1:36" x14ac:dyDescent="0.2">
      <c r="A6">
        <v>2</v>
      </c>
      <c r="B6" t="s">
        <v>84</v>
      </c>
      <c r="C6" s="13">
        <v>0</v>
      </c>
      <c r="D6" s="25">
        <f t="shared" ref="D6:D43" si="0">C6/I6</f>
        <v>0</v>
      </c>
      <c r="E6" s="14">
        <v>8250890.858</v>
      </c>
      <c r="F6" s="3">
        <v>0</v>
      </c>
      <c r="G6" s="3">
        <v>233784.83300000001</v>
      </c>
      <c r="H6" s="3">
        <v>0</v>
      </c>
      <c r="I6" s="15">
        <v>8484675.6909999996</v>
      </c>
      <c r="J6" s="14">
        <v>8078324.8799999999</v>
      </c>
      <c r="K6" s="3">
        <v>0</v>
      </c>
      <c r="L6" s="3">
        <v>0</v>
      </c>
      <c r="M6" s="3">
        <v>6019.6260000000002</v>
      </c>
      <c r="N6" s="15">
        <v>8084344.5060000001</v>
      </c>
      <c r="O6" s="14">
        <v>172565.978</v>
      </c>
      <c r="P6" s="15">
        <v>400331.185</v>
      </c>
      <c r="Q6" s="3">
        <v>400331.185</v>
      </c>
      <c r="R6" s="3">
        <v>0</v>
      </c>
      <c r="S6" s="14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15">
        <v>0</v>
      </c>
      <c r="Z6" s="14">
        <v>0</v>
      </c>
      <c r="AA6" s="3">
        <v>0</v>
      </c>
      <c r="AB6" s="3">
        <v>400331.185</v>
      </c>
      <c r="AC6" s="3">
        <v>0</v>
      </c>
      <c r="AD6" s="3">
        <v>0</v>
      </c>
      <c r="AE6" s="3">
        <v>400331.185</v>
      </c>
      <c r="AF6" s="14">
        <v>0</v>
      </c>
      <c r="AG6" s="3">
        <v>0</v>
      </c>
      <c r="AH6" s="3">
        <v>0</v>
      </c>
      <c r="AI6" s="15">
        <v>0</v>
      </c>
      <c r="AJ6" s="13">
        <v>400331.185</v>
      </c>
    </row>
    <row r="7" spans="1:36" x14ac:dyDescent="0.2">
      <c r="A7">
        <v>3</v>
      </c>
      <c r="B7" t="s">
        <v>85</v>
      </c>
      <c r="C7" s="13">
        <v>0</v>
      </c>
      <c r="D7" s="25">
        <f t="shared" si="0"/>
        <v>0</v>
      </c>
      <c r="E7" s="14">
        <v>9810929.5940000005</v>
      </c>
      <c r="F7" s="3">
        <v>0</v>
      </c>
      <c r="G7" s="3">
        <v>415126.04</v>
      </c>
      <c r="H7" s="3">
        <v>0</v>
      </c>
      <c r="I7" s="15">
        <v>10226055.634</v>
      </c>
      <c r="J7" s="14">
        <v>9614613.2449999992</v>
      </c>
      <c r="K7" s="3">
        <v>400000.00699999998</v>
      </c>
      <c r="L7" s="3">
        <v>0</v>
      </c>
      <c r="M7" s="3">
        <v>0</v>
      </c>
      <c r="N7" s="15">
        <v>10014613.252</v>
      </c>
      <c r="O7" s="14">
        <v>196316.34899999999</v>
      </c>
      <c r="P7" s="15">
        <v>211442.38200000001</v>
      </c>
      <c r="Q7" s="3">
        <v>211442.38200000001</v>
      </c>
      <c r="R7" s="3">
        <v>0</v>
      </c>
      <c r="S7" s="14">
        <v>25.661000000000001</v>
      </c>
      <c r="T7" s="3">
        <v>0</v>
      </c>
      <c r="U7" s="3">
        <v>400000.00699999998</v>
      </c>
      <c r="V7" s="3">
        <v>0</v>
      </c>
      <c r="W7" s="3">
        <v>0</v>
      </c>
      <c r="X7" s="3">
        <v>0</v>
      </c>
      <c r="Y7" s="15">
        <v>400025.66800000001</v>
      </c>
      <c r="Z7" s="14">
        <v>0</v>
      </c>
      <c r="AA7" s="3">
        <v>400025.66800000001</v>
      </c>
      <c r="AB7" s="3">
        <v>211442.38200000001</v>
      </c>
      <c r="AC7" s="3">
        <v>0</v>
      </c>
      <c r="AD7" s="3">
        <v>0</v>
      </c>
      <c r="AE7" s="3">
        <v>611468.05000000005</v>
      </c>
      <c r="AF7" s="14">
        <v>0</v>
      </c>
      <c r="AG7" s="3">
        <v>0</v>
      </c>
      <c r="AH7" s="3">
        <v>0</v>
      </c>
      <c r="AI7" s="15">
        <v>0</v>
      </c>
      <c r="AJ7" s="13">
        <v>611468.05000000005</v>
      </c>
    </row>
    <row r="8" spans="1:36" x14ac:dyDescent="0.2">
      <c r="A8">
        <v>4</v>
      </c>
      <c r="B8" t="s">
        <v>86</v>
      </c>
      <c r="C8" s="13">
        <v>0</v>
      </c>
      <c r="D8" s="25">
        <f t="shared" si="0"/>
        <v>0</v>
      </c>
      <c r="E8" s="14">
        <v>6321988.6950000003</v>
      </c>
      <c r="F8" s="3">
        <v>0</v>
      </c>
      <c r="G8" s="3">
        <v>260259.06299999999</v>
      </c>
      <c r="H8" s="3">
        <v>0</v>
      </c>
      <c r="I8" s="15">
        <v>6582247.7580000004</v>
      </c>
      <c r="J8" s="14">
        <v>6464679.915</v>
      </c>
      <c r="K8" s="3">
        <v>139.489</v>
      </c>
      <c r="L8" s="3">
        <v>0</v>
      </c>
      <c r="M8" s="3">
        <v>0</v>
      </c>
      <c r="N8" s="15">
        <v>6464819.4040000001</v>
      </c>
      <c r="O8" s="14">
        <v>-142691.22</v>
      </c>
      <c r="P8" s="15">
        <v>117428.35400000001</v>
      </c>
      <c r="Q8" s="3">
        <v>117428.35400000001</v>
      </c>
      <c r="R8" s="3">
        <v>0</v>
      </c>
      <c r="S8" s="14">
        <v>150307.09299999999</v>
      </c>
      <c r="T8" s="3">
        <v>0</v>
      </c>
      <c r="U8" s="3">
        <v>139.489</v>
      </c>
      <c r="V8" s="3">
        <v>0</v>
      </c>
      <c r="W8" s="3">
        <v>0</v>
      </c>
      <c r="X8" s="3">
        <v>0</v>
      </c>
      <c r="Y8" s="15">
        <v>150446.58199999999</v>
      </c>
      <c r="Z8" s="14">
        <v>0</v>
      </c>
      <c r="AA8" s="3">
        <v>150446.58199999999</v>
      </c>
      <c r="AB8" s="3">
        <v>117428.35400000001</v>
      </c>
      <c r="AC8" s="3">
        <v>0</v>
      </c>
      <c r="AD8" s="3">
        <v>0</v>
      </c>
      <c r="AE8" s="3">
        <v>267874.93599999999</v>
      </c>
      <c r="AF8" s="14">
        <v>0</v>
      </c>
      <c r="AG8" s="3">
        <v>0</v>
      </c>
      <c r="AH8" s="3">
        <v>0</v>
      </c>
      <c r="AI8" s="15">
        <v>0</v>
      </c>
      <c r="AJ8" s="13">
        <v>267874.93599999999</v>
      </c>
    </row>
    <row r="9" spans="1:36" x14ac:dyDescent="0.2">
      <c r="A9">
        <v>5</v>
      </c>
      <c r="B9" t="s">
        <v>87</v>
      </c>
      <c r="C9" s="13">
        <v>43026.834999999999</v>
      </c>
      <c r="D9" s="25">
        <f t="shared" si="0"/>
        <v>3.0627634712837967E-3</v>
      </c>
      <c r="E9" s="14">
        <v>13776186.153999999</v>
      </c>
      <c r="F9" s="3">
        <v>0</v>
      </c>
      <c r="G9" s="3">
        <v>272184.02</v>
      </c>
      <c r="H9" s="3">
        <v>0</v>
      </c>
      <c r="I9" s="15">
        <v>14048370.174000001</v>
      </c>
      <c r="J9" s="14">
        <v>13655212.932</v>
      </c>
      <c r="K9" s="3">
        <v>0</v>
      </c>
      <c r="L9" s="3">
        <v>0</v>
      </c>
      <c r="M9" s="3">
        <v>0</v>
      </c>
      <c r="N9" s="15">
        <v>13655212.932</v>
      </c>
      <c r="O9" s="14">
        <v>120973.22199999999</v>
      </c>
      <c r="P9" s="15">
        <v>393157.24200000003</v>
      </c>
      <c r="Q9" s="3">
        <v>393157.24200000003</v>
      </c>
      <c r="R9" s="3">
        <v>0</v>
      </c>
      <c r="S9" s="14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15">
        <v>0</v>
      </c>
      <c r="Z9" s="14">
        <v>0</v>
      </c>
      <c r="AA9" s="3">
        <v>0</v>
      </c>
      <c r="AB9" s="3">
        <v>393157.24200000003</v>
      </c>
      <c r="AC9" s="3">
        <v>0</v>
      </c>
      <c r="AD9" s="3">
        <v>0</v>
      </c>
      <c r="AE9" s="3">
        <v>393157.24200000003</v>
      </c>
      <c r="AF9" s="14">
        <v>0</v>
      </c>
      <c r="AG9" s="3">
        <v>0</v>
      </c>
      <c r="AH9" s="3">
        <v>0</v>
      </c>
      <c r="AI9" s="15">
        <v>0</v>
      </c>
      <c r="AJ9" s="13">
        <v>393157.24200000003</v>
      </c>
    </row>
    <row r="10" spans="1:36" x14ac:dyDescent="0.2">
      <c r="A10">
        <v>6</v>
      </c>
      <c r="B10" t="s">
        <v>88</v>
      </c>
      <c r="C10" s="13">
        <v>0</v>
      </c>
      <c r="D10" s="25">
        <f t="shared" si="0"/>
        <v>0</v>
      </c>
      <c r="E10" s="14">
        <v>6778910.5760000004</v>
      </c>
      <c r="F10" s="3">
        <v>0</v>
      </c>
      <c r="G10" s="3">
        <v>364565.20600000001</v>
      </c>
      <c r="H10" s="3">
        <v>0</v>
      </c>
      <c r="I10" s="15">
        <v>7143475.7819999997</v>
      </c>
      <c r="J10" s="14">
        <v>6632756.4869999997</v>
      </c>
      <c r="K10" s="3">
        <v>0</v>
      </c>
      <c r="L10" s="3">
        <v>0</v>
      </c>
      <c r="M10" s="3">
        <v>2126.902</v>
      </c>
      <c r="N10" s="15">
        <v>6634883.3890000004</v>
      </c>
      <c r="O10" s="14">
        <v>146154.08900000001</v>
      </c>
      <c r="P10" s="15">
        <v>508592.39299999998</v>
      </c>
      <c r="Q10" s="3">
        <v>508592.39299999998</v>
      </c>
      <c r="R10" s="3">
        <v>0</v>
      </c>
      <c r="S10" s="14">
        <v>43171.283000000003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15">
        <v>43171.283000000003</v>
      </c>
      <c r="Z10" s="14">
        <v>0</v>
      </c>
      <c r="AA10" s="3">
        <v>43171.283000000003</v>
      </c>
      <c r="AB10" s="3">
        <v>508592.39299999998</v>
      </c>
      <c r="AC10" s="3">
        <v>0</v>
      </c>
      <c r="AD10" s="3">
        <v>0</v>
      </c>
      <c r="AE10" s="3">
        <v>551763.67599999998</v>
      </c>
      <c r="AF10" s="14">
        <v>0</v>
      </c>
      <c r="AG10" s="3">
        <v>0</v>
      </c>
      <c r="AH10" s="3">
        <v>0</v>
      </c>
      <c r="AI10" s="15">
        <v>0</v>
      </c>
      <c r="AJ10" s="13">
        <v>551763.67599999998</v>
      </c>
    </row>
    <row r="11" spans="1:36" x14ac:dyDescent="0.2">
      <c r="A11">
        <v>7</v>
      </c>
      <c r="B11" t="s">
        <v>89</v>
      </c>
      <c r="C11" s="13">
        <v>0</v>
      </c>
      <c r="D11" s="25">
        <f t="shared" si="0"/>
        <v>0</v>
      </c>
      <c r="E11" s="14">
        <v>4329033.085</v>
      </c>
      <c r="F11" s="3">
        <v>150000</v>
      </c>
      <c r="G11" s="3">
        <v>102969.05</v>
      </c>
      <c r="H11" s="3">
        <v>0</v>
      </c>
      <c r="I11" s="15">
        <v>4582002.1349999998</v>
      </c>
      <c r="J11" s="14">
        <v>4432425.6150000002</v>
      </c>
      <c r="K11" s="3">
        <v>500</v>
      </c>
      <c r="L11" s="3">
        <v>0</v>
      </c>
      <c r="M11" s="3">
        <v>0</v>
      </c>
      <c r="N11" s="15">
        <v>4432925.6150000002</v>
      </c>
      <c r="O11" s="14">
        <v>-103392.53</v>
      </c>
      <c r="P11" s="15">
        <v>149076.51999999999</v>
      </c>
      <c r="Q11" s="3">
        <v>149076.51999999999</v>
      </c>
      <c r="R11" s="3">
        <v>0</v>
      </c>
      <c r="S11" s="14">
        <v>315200</v>
      </c>
      <c r="T11" s="3">
        <v>150000</v>
      </c>
      <c r="U11" s="3">
        <v>500</v>
      </c>
      <c r="V11" s="3">
        <v>0</v>
      </c>
      <c r="W11" s="3">
        <v>0</v>
      </c>
      <c r="X11" s="3">
        <v>0</v>
      </c>
      <c r="Y11" s="15">
        <v>165700</v>
      </c>
      <c r="Z11" s="14">
        <v>0</v>
      </c>
      <c r="AA11" s="3">
        <v>165700</v>
      </c>
      <c r="AB11" s="3">
        <v>149076.51999999999</v>
      </c>
      <c r="AC11" s="3">
        <v>0</v>
      </c>
      <c r="AD11" s="3">
        <v>0</v>
      </c>
      <c r="AE11" s="3">
        <v>314776.52</v>
      </c>
      <c r="AF11" s="14">
        <v>0</v>
      </c>
      <c r="AG11" s="3">
        <v>0</v>
      </c>
      <c r="AH11" s="3">
        <v>0</v>
      </c>
      <c r="AI11" s="15">
        <v>0</v>
      </c>
      <c r="AJ11" s="13">
        <v>314776.52</v>
      </c>
    </row>
    <row r="12" spans="1:36" s="16" customFormat="1" x14ac:dyDescent="0.2">
      <c r="A12" s="16">
        <v>8</v>
      </c>
      <c r="B12" s="16" t="s">
        <v>90</v>
      </c>
      <c r="C12" s="17">
        <v>0</v>
      </c>
      <c r="D12" s="26">
        <f t="shared" si="0"/>
        <v>0</v>
      </c>
      <c r="E12" s="18">
        <v>3810518.8769999999</v>
      </c>
      <c r="F12" s="19">
        <v>0</v>
      </c>
      <c r="G12" s="19">
        <v>0</v>
      </c>
      <c r="H12" s="19">
        <v>0</v>
      </c>
      <c r="I12" s="20">
        <v>3810518.8769999999</v>
      </c>
      <c r="J12" s="18">
        <v>3910981.236</v>
      </c>
      <c r="K12" s="19">
        <v>18.896999999999998</v>
      </c>
      <c r="L12" s="19">
        <v>180979.80100000001</v>
      </c>
      <c r="M12" s="19">
        <v>0</v>
      </c>
      <c r="N12" s="20">
        <v>4091979.9339999999</v>
      </c>
      <c r="O12" s="18">
        <v>-100462.359</v>
      </c>
      <c r="P12" s="20">
        <v>-281461.05699999997</v>
      </c>
      <c r="Q12" s="19">
        <v>0</v>
      </c>
      <c r="R12" s="19">
        <v>0</v>
      </c>
      <c r="S12" s="18">
        <v>100329.204</v>
      </c>
      <c r="T12" s="19">
        <v>0</v>
      </c>
      <c r="U12" s="19">
        <v>18.896999999999998</v>
      </c>
      <c r="V12" s="19">
        <v>0</v>
      </c>
      <c r="W12" s="19">
        <v>0</v>
      </c>
      <c r="X12" s="19">
        <v>0</v>
      </c>
      <c r="Y12" s="20">
        <v>100348.101</v>
      </c>
      <c r="Z12" s="18">
        <v>0</v>
      </c>
      <c r="AA12" s="19">
        <v>100348.101</v>
      </c>
      <c r="AB12" s="19">
        <v>0</v>
      </c>
      <c r="AC12" s="19">
        <v>0</v>
      </c>
      <c r="AD12" s="19">
        <v>0</v>
      </c>
      <c r="AE12" s="19">
        <v>100348.101</v>
      </c>
      <c r="AF12" s="18">
        <v>281461.05699999997</v>
      </c>
      <c r="AG12" s="19">
        <v>0</v>
      </c>
      <c r="AH12" s="19">
        <v>0</v>
      </c>
      <c r="AI12" s="20">
        <v>281461.05699999997</v>
      </c>
      <c r="AJ12" s="17">
        <v>-181112.95600000001</v>
      </c>
    </row>
    <row r="13" spans="1:36" x14ac:dyDescent="0.2">
      <c r="A13">
        <v>9</v>
      </c>
      <c r="B13" t="s">
        <v>91</v>
      </c>
      <c r="C13" s="13">
        <v>450</v>
      </c>
      <c r="D13" s="25">
        <f t="shared" si="0"/>
        <v>3.9628477018513056E-5</v>
      </c>
      <c r="E13" s="14">
        <v>11037702.346000001</v>
      </c>
      <c r="F13" s="3">
        <v>129353</v>
      </c>
      <c r="G13" s="3">
        <v>188415.11</v>
      </c>
      <c r="H13" s="3">
        <v>0</v>
      </c>
      <c r="I13" s="15">
        <v>11355470.456</v>
      </c>
      <c r="J13" s="14">
        <v>10857661.976</v>
      </c>
      <c r="K13" s="3">
        <v>0</v>
      </c>
      <c r="L13" s="3">
        <v>0</v>
      </c>
      <c r="M13" s="3">
        <v>0</v>
      </c>
      <c r="N13" s="15">
        <v>10857661.976</v>
      </c>
      <c r="O13" s="14">
        <v>180040.37</v>
      </c>
      <c r="P13" s="15">
        <v>497808.48</v>
      </c>
      <c r="Q13" s="3">
        <v>0</v>
      </c>
      <c r="R13" s="3">
        <v>497808.48</v>
      </c>
      <c r="S13" s="14">
        <v>343992.69099999999</v>
      </c>
      <c r="T13" s="3">
        <v>129353</v>
      </c>
      <c r="U13" s="3">
        <v>0</v>
      </c>
      <c r="V13" s="3">
        <v>497808.48</v>
      </c>
      <c r="W13" s="3">
        <v>525.87400000000002</v>
      </c>
      <c r="X13" s="3">
        <v>0</v>
      </c>
      <c r="Y13" s="15">
        <v>712974.04500000004</v>
      </c>
      <c r="Z13" s="14">
        <v>0</v>
      </c>
      <c r="AA13" s="3">
        <v>712974.04500000004</v>
      </c>
      <c r="AB13" s="3">
        <v>0</v>
      </c>
      <c r="AC13" s="3">
        <v>0</v>
      </c>
      <c r="AD13" s="3">
        <v>0</v>
      </c>
      <c r="AE13" s="3">
        <v>712974.04500000004</v>
      </c>
      <c r="AF13" s="14">
        <v>0</v>
      </c>
      <c r="AG13" s="3">
        <v>0</v>
      </c>
      <c r="AH13" s="3">
        <v>0</v>
      </c>
      <c r="AI13" s="15">
        <v>0</v>
      </c>
      <c r="AJ13" s="13">
        <v>712974.04500000004</v>
      </c>
    </row>
    <row r="14" spans="1:36" x14ac:dyDescent="0.2">
      <c r="A14">
        <v>12</v>
      </c>
      <c r="B14" t="s">
        <v>92</v>
      </c>
      <c r="C14" s="13">
        <v>0</v>
      </c>
      <c r="D14" s="25">
        <f t="shared" si="0"/>
        <v>0</v>
      </c>
      <c r="E14" s="14">
        <v>430971.734</v>
      </c>
      <c r="F14" s="3">
        <v>6040</v>
      </c>
      <c r="G14" s="3">
        <v>337.87799999999999</v>
      </c>
      <c r="H14" s="3">
        <v>0</v>
      </c>
      <c r="I14" s="15">
        <v>437349.61200000002</v>
      </c>
      <c r="J14" s="14">
        <v>436659.50900000002</v>
      </c>
      <c r="K14" s="3">
        <v>121.393</v>
      </c>
      <c r="L14" s="3">
        <v>0</v>
      </c>
      <c r="M14" s="3">
        <v>0</v>
      </c>
      <c r="N14" s="15">
        <v>436780.902</v>
      </c>
      <c r="O14" s="14">
        <v>-5687.7749999999996</v>
      </c>
      <c r="P14" s="15">
        <v>568.71</v>
      </c>
      <c r="Q14" s="3">
        <v>568.71</v>
      </c>
      <c r="R14" s="3">
        <v>0</v>
      </c>
      <c r="S14" s="14">
        <v>135425.94399999999</v>
      </c>
      <c r="T14" s="3">
        <v>6040</v>
      </c>
      <c r="U14" s="3">
        <v>121.393</v>
      </c>
      <c r="V14" s="3">
        <v>0</v>
      </c>
      <c r="W14" s="3">
        <v>0.2</v>
      </c>
      <c r="X14" s="3">
        <v>0</v>
      </c>
      <c r="Y14" s="15">
        <v>129507.537</v>
      </c>
      <c r="Z14" s="14">
        <v>0</v>
      </c>
      <c r="AA14" s="3">
        <v>129507.537</v>
      </c>
      <c r="AB14" s="3">
        <v>568.71</v>
      </c>
      <c r="AC14" s="3">
        <v>0</v>
      </c>
      <c r="AD14" s="3">
        <v>0</v>
      </c>
      <c r="AE14" s="3">
        <v>130076.247</v>
      </c>
      <c r="AF14" s="14">
        <v>0</v>
      </c>
      <c r="AG14" s="3">
        <v>0</v>
      </c>
      <c r="AH14" s="3">
        <v>0</v>
      </c>
      <c r="AI14" s="15">
        <v>0</v>
      </c>
      <c r="AJ14" s="13">
        <v>130076.247</v>
      </c>
    </row>
    <row r="15" spans="1:36" x14ac:dyDescent="0.2">
      <c r="A15">
        <v>13</v>
      </c>
      <c r="B15" t="s">
        <v>93</v>
      </c>
      <c r="C15" s="13">
        <v>0</v>
      </c>
      <c r="D15" s="25">
        <f t="shared" si="0"/>
        <v>0</v>
      </c>
      <c r="E15" s="14">
        <v>2653575.63</v>
      </c>
      <c r="F15" s="3">
        <v>0</v>
      </c>
      <c r="G15" s="3">
        <v>77413.941999999995</v>
      </c>
      <c r="H15" s="3">
        <v>0</v>
      </c>
      <c r="I15" s="15">
        <v>2730989.5720000002</v>
      </c>
      <c r="J15" s="14">
        <v>2508840.7140000002</v>
      </c>
      <c r="K15" s="3">
        <v>40966</v>
      </c>
      <c r="L15" s="3">
        <v>0</v>
      </c>
      <c r="M15" s="3">
        <v>0</v>
      </c>
      <c r="N15" s="15">
        <v>2549806.7140000002</v>
      </c>
      <c r="O15" s="14">
        <v>144734.916</v>
      </c>
      <c r="P15" s="15">
        <v>181182.85800000001</v>
      </c>
      <c r="Q15" s="3">
        <v>181182.85800000001</v>
      </c>
      <c r="R15" s="3">
        <v>0</v>
      </c>
      <c r="S15" s="14">
        <v>150000.02900000001</v>
      </c>
      <c r="T15" s="3">
        <v>0</v>
      </c>
      <c r="U15" s="3">
        <v>40966</v>
      </c>
      <c r="V15" s="3">
        <v>0</v>
      </c>
      <c r="W15" s="3">
        <v>0</v>
      </c>
      <c r="X15" s="3">
        <v>0</v>
      </c>
      <c r="Y15" s="15">
        <v>190966.02900000001</v>
      </c>
      <c r="Z15" s="14">
        <v>0</v>
      </c>
      <c r="AA15" s="3">
        <v>190966.02900000001</v>
      </c>
      <c r="AB15" s="3">
        <v>181182.85800000001</v>
      </c>
      <c r="AC15" s="3">
        <v>0</v>
      </c>
      <c r="AD15" s="3">
        <v>0</v>
      </c>
      <c r="AE15" s="3">
        <v>372148.88699999999</v>
      </c>
      <c r="AF15" s="14">
        <v>0</v>
      </c>
      <c r="AG15" s="3">
        <v>0</v>
      </c>
      <c r="AH15" s="3">
        <v>0</v>
      </c>
      <c r="AI15" s="15">
        <v>0</v>
      </c>
      <c r="AJ15" s="13">
        <v>372148.88699999999</v>
      </c>
    </row>
    <row r="16" spans="1:36" x14ac:dyDescent="0.2">
      <c r="A16">
        <v>14</v>
      </c>
      <c r="B16" t="s">
        <v>94</v>
      </c>
      <c r="C16" s="13">
        <v>0</v>
      </c>
      <c r="D16" s="25">
        <f t="shared" si="0"/>
        <v>0</v>
      </c>
      <c r="E16" s="14">
        <v>2403968.1290000002</v>
      </c>
      <c r="F16" s="3">
        <v>0</v>
      </c>
      <c r="G16" s="3">
        <v>138766.68</v>
      </c>
      <c r="H16" s="3">
        <v>0</v>
      </c>
      <c r="I16" s="15">
        <v>2542734.8089999999</v>
      </c>
      <c r="J16" s="14">
        <v>2386794.9130000002</v>
      </c>
      <c r="K16" s="3">
        <v>18896.208999999999</v>
      </c>
      <c r="L16" s="3">
        <v>0</v>
      </c>
      <c r="M16" s="3">
        <v>0</v>
      </c>
      <c r="N16" s="15">
        <v>2405691.122</v>
      </c>
      <c r="O16" s="14">
        <v>17173.216</v>
      </c>
      <c r="P16" s="15">
        <v>137043.68700000001</v>
      </c>
      <c r="Q16" s="3">
        <v>137043.68700000001</v>
      </c>
      <c r="R16" s="3">
        <v>0</v>
      </c>
      <c r="S16" s="14">
        <v>85448.540999999997</v>
      </c>
      <c r="T16" s="3">
        <v>0</v>
      </c>
      <c r="U16" s="3">
        <v>18896.208999999999</v>
      </c>
      <c r="V16" s="3">
        <v>0</v>
      </c>
      <c r="W16" s="3">
        <v>0</v>
      </c>
      <c r="X16" s="3">
        <v>0</v>
      </c>
      <c r="Y16" s="15">
        <v>104344.75</v>
      </c>
      <c r="Z16" s="14">
        <v>0</v>
      </c>
      <c r="AA16" s="3">
        <v>104344.75</v>
      </c>
      <c r="AB16" s="3">
        <v>137043.68700000001</v>
      </c>
      <c r="AC16" s="3">
        <v>0</v>
      </c>
      <c r="AD16" s="3">
        <v>0</v>
      </c>
      <c r="AE16" s="3">
        <v>241388.43700000001</v>
      </c>
      <c r="AF16" s="14">
        <v>0</v>
      </c>
      <c r="AG16" s="3">
        <v>0</v>
      </c>
      <c r="AH16" s="3">
        <v>0</v>
      </c>
      <c r="AI16" s="15">
        <v>0</v>
      </c>
      <c r="AJ16" s="13">
        <v>241388.43700000001</v>
      </c>
    </row>
    <row r="17" spans="1:36" s="16" customFormat="1" x14ac:dyDescent="0.2">
      <c r="A17" s="16">
        <v>15</v>
      </c>
      <c r="B17" s="16" t="s">
        <v>95</v>
      </c>
      <c r="C17" s="17">
        <v>16170.223</v>
      </c>
      <c r="D17" s="26">
        <f t="shared" si="0"/>
        <v>5.3012697386827286E-3</v>
      </c>
      <c r="E17" s="18">
        <v>3050254.7119999998</v>
      </c>
      <c r="F17" s="19">
        <v>0</v>
      </c>
      <c r="G17" s="19">
        <v>0</v>
      </c>
      <c r="H17" s="19">
        <v>0</v>
      </c>
      <c r="I17" s="20">
        <v>3050254.7119999998</v>
      </c>
      <c r="J17" s="18">
        <v>3042708.4649999999</v>
      </c>
      <c r="K17" s="19">
        <v>1.2E-2</v>
      </c>
      <c r="L17" s="19">
        <v>462782.15</v>
      </c>
      <c r="M17" s="19">
        <v>0</v>
      </c>
      <c r="N17" s="20">
        <v>3505490.6269999999</v>
      </c>
      <c r="O17" s="18">
        <v>7546.2470000000003</v>
      </c>
      <c r="P17" s="20">
        <v>-455235.91499999998</v>
      </c>
      <c r="Q17" s="19">
        <v>0</v>
      </c>
      <c r="R17" s="19">
        <v>0</v>
      </c>
      <c r="S17" s="18">
        <v>69.215999999999994</v>
      </c>
      <c r="T17" s="19">
        <v>0</v>
      </c>
      <c r="U17" s="19">
        <v>1.2E-2</v>
      </c>
      <c r="V17" s="19">
        <v>0</v>
      </c>
      <c r="W17" s="19">
        <v>0</v>
      </c>
      <c r="X17" s="19">
        <v>0</v>
      </c>
      <c r="Y17" s="20">
        <v>69.227999999999994</v>
      </c>
      <c r="Z17" s="18">
        <v>0</v>
      </c>
      <c r="AA17" s="19">
        <v>69.227999999999994</v>
      </c>
      <c r="AB17" s="19">
        <v>0</v>
      </c>
      <c r="AC17" s="19">
        <v>0</v>
      </c>
      <c r="AD17" s="19">
        <v>0</v>
      </c>
      <c r="AE17" s="19">
        <v>69.227999999999994</v>
      </c>
      <c r="AF17" s="18">
        <v>455235.91499999998</v>
      </c>
      <c r="AG17" s="19">
        <v>0</v>
      </c>
      <c r="AH17" s="19">
        <v>0</v>
      </c>
      <c r="AI17" s="20">
        <v>455235.91499999998</v>
      </c>
      <c r="AJ17" s="17">
        <v>-455166.68699999998</v>
      </c>
    </row>
    <row r="18" spans="1:36" s="16" customFormat="1" x14ac:dyDescent="0.2">
      <c r="A18" s="16">
        <v>16</v>
      </c>
      <c r="B18" s="16" t="s">
        <v>96</v>
      </c>
      <c r="C18" s="17">
        <v>0</v>
      </c>
      <c r="D18" s="26">
        <f t="shared" si="0"/>
        <v>0</v>
      </c>
      <c r="E18" s="18">
        <v>917523.09900000005</v>
      </c>
      <c r="F18" s="19">
        <v>0</v>
      </c>
      <c r="G18" s="19">
        <v>0</v>
      </c>
      <c r="H18" s="19">
        <v>0</v>
      </c>
      <c r="I18" s="20">
        <v>917523.09900000005</v>
      </c>
      <c r="J18" s="18">
        <v>913901.16399999999</v>
      </c>
      <c r="K18" s="19">
        <v>0</v>
      </c>
      <c r="L18" s="19">
        <v>41320.281999999999</v>
      </c>
      <c r="M18" s="19">
        <v>0</v>
      </c>
      <c r="N18" s="20">
        <v>955221.446</v>
      </c>
      <c r="O18" s="18">
        <v>3621.9349999999999</v>
      </c>
      <c r="P18" s="20">
        <v>-37698.347000000002</v>
      </c>
      <c r="Q18" s="19">
        <v>0</v>
      </c>
      <c r="R18" s="19">
        <v>0</v>
      </c>
      <c r="S18" s="18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20">
        <v>0</v>
      </c>
      <c r="Z18" s="18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8">
        <v>37698.347000000002</v>
      </c>
      <c r="AG18" s="19">
        <v>0</v>
      </c>
      <c r="AH18" s="19">
        <v>0</v>
      </c>
      <c r="AI18" s="20">
        <v>37698.347000000002</v>
      </c>
      <c r="AJ18" s="17">
        <v>-37698.347000000002</v>
      </c>
    </row>
    <row r="19" spans="1:36" x14ac:dyDescent="0.2">
      <c r="A19">
        <v>17</v>
      </c>
      <c r="B19" t="s">
        <v>97</v>
      </c>
      <c r="C19" s="13">
        <v>0</v>
      </c>
      <c r="D19" s="25">
        <f t="shared" si="0"/>
        <v>0</v>
      </c>
      <c r="E19" s="14">
        <v>1051666.4809999999</v>
      </c>
      <c r="F19" s="3">
        <v>0</v>
      </c>
      <c r="G19" s="3">
        <v>44375.463000000003</v>
      </c>
      <c r="H19" s="3">
        <v>0</v>
      </c>
      <c r="I19" s="15">
        <v>1096041.9439999999</v>
      </c>
      <c r="J19" s="14">
        <v>1055225.618</v>
      </c>
      <c r="K19" s="3">
        <v>202.54400000000001</v>
      </c>
      <c r="L19" s="3">
        <v>0</v>
      </c>
      <c r="M19" s="3">
        <v>0</v>
      </c>
      <c r="N19" s="15">
        <v>1055428.162</v>
      </c>
      <c r="O19" s="14">
        <v>-3559.1370000000002</v>
      </c>
      <c r="P19" s="15">
        <v>40613.781999999999</v>
      </c>
      <c r="Q19" s="3">
        <v>40613.781999999999</v>
      </c>
      <c r="R19" s="3">
        <v>0</v>
      </c>
      <c r="S19" s="14">
        <v>84439.486999999994</v>
      </c>
      <c r="T19" s="3">
        <v>0</v>
      </c>
      <c r="U19" s="3">
        <v>202.54400000000001</v>
      </c>
      <c r="V19" s="3">
        <v>0</v>
      </c>
      <c r="W19" s="3">
        <v>0</v>
      </c>
      <c r="X19" s="3">
        <v>0</v>
      </c>
      <c r="Y19" s="15">
        <v>84642.031000000003</v>
      </c>
      <c r="Z19" s="14">
        <v>0</v>
      </c>
      <c r="AA19" s="3">
        <v>84642.031000000003</v>
      </c>
      <c r="AB19" s="3">
        <v>40613.781999999999</v>
      </c>
      <c r="AC19" s="3">
        <v>0</v>
      </c>
      <c r="AD19" s="3">
        <v>0</v>
      </c>
      <c r="AE19" s="3">
        <v>125255.81299999999</v>
      </c>
      <c r="AF19" s="14">
        <v>0</v>
      </c>
      <c r="AG19" s="3">
        <v>0</v>
      </c>
      <c r="AH19" s="3">
        <v>0</v>
      </c>
      <c r="AI19" s="15">
        <v>0</v>
      </c>
      <c r="AJ19" s="13">
        <v>125255.81299999999</v>
      </c>
    </row>
    <row r="20" spans="1:36" x14ac:dyDescent="0.2">
      <c r="A20">
        <v>18</v>
      </c>
      <c r="B20" t="s">
        <v>98</v>
      </c>
      <c r="C20" s="13">
        <v>0</v>
      </c>
      <c r="D20" s="25">
        <f t="shared" si="0"/>
        <v>0</v>
      </c>
      <c r="E20" s="14">
        <v>858581.94900000002</v>
      </c>
      <c r="F20" s="3">
        <v>0</v>
      </c>
      <c r="G20" s="3">
        <v>105896.948</v>
      </c>
      <c r="H20" s="3">
        <v>0</v>
      </c>
      <c r="I20" s="15">
        <v>964478.897</v>
      </c>
      <c r="J20" s="14">
        <v>853323.777</v>
      </c>
      <c r="K20" s="3">
        <v>71440</v>
      </c>
      <c r="L20" s="3">
        <v>0</v>
      </c>
      <c r="M20" s="3">
        <v>0</v>
      </c>
      <c r="N20" s="15">
        <v>924763.777</v>
      </c>
      <c r="O20" s="14">
        <v>5258.1719999999996</v>
      </c>
      <c r="P20" s="15">
        <v>39715.120000000003</v>
      </c>
      <c r="Q20" s="3">
        <v>39715.120000000003</v>
      </c>
      <c r="R20" s="3">
        <v>0</v>
      </c>
      <c r="S20" s="14">
        <v>22067.458999999999</v>
      </c>
      <c r="T20" s="3">
        <v>0</v>
      </c>
      <c r="U20" s="3">
        <v>71440</v>
      </c>
      <c r="V20" s="3">
        <v>0</v>
      </c>
      <c r="W20" s="3">
        <v>0</v>
      </c>
      <c r="X20" s="3">
        <v>0</v>
      </c>
      <c r="Y20" s="15">
        <v>93507.459000000003</v>
      </c>
      <c r="Z20" s="14">
        <v>0</v>
      </c>
      <c r="AA20" s="3">
        <v>93507.459000000003</v>
      </c>
      <c r="AB20" s="3">
        <v>39715.120000000003</v>
      </c>
      <c r="AC20" s="3">
        <v>0</v>
      </c>
      <c r="AD20" s="3">
        <v>0</v>
      </c>
      <c r="AE20" s="3">
        <v>133222.579</v>
      </c>
      <c r="AF20" s="14">
        <v>0</v>
      </c>
      <c r="AG20" s="3">
        <v>0</v>
      </c>
      <c r="AH20" s="3">
        <v>0</v>
      </c>
      <c r="AI20" s="15">
        <v>0</v>
      </c>
      <c r="AJ20" s="13">
        <v>133222.579</v>
      </c>
    </row>
    <row r="21" spans="1:36" x14ac:dyDescent="0.2">
      <c r="A21">
        <v>19</v>
      </c>
      <c r="B21" t="s">
        <v>99</v>
      </c>
      <c r="C21" s="13">
        <v>0</v>
      </c>
      <c r="D21" s="25">
        <f t="shared" si="0"/>
        <v>0</v>
      </c>
      <c r="E21" s="14">
        <v>3381542.7549999999</v>
      </c>
      <c r="F21" s="3">
        <v>0</v>
      </c>
      <c r="G21" s="3">
        <v>373075.54300000001</v>
      </c>
      <c r="H21" s="3">
        <v>0</v>
      </c>
      <c r="I21" s="15">
        <v>3754618.298</v>
      </c>
      <c r="J21" s="14">
        <v>3296288.3119999999</v>
      </c>
      <c r="K21" s="3">
        <v>230.749</v>
      </c>
      <c r="L21" s="3">
        <v>0</v>
      </c>
      <c r="M21" s="3">
        <v>0</v>
      </c>
      <c r="N21" s="15">
        <v>3296519.0610000002</v>
      </c>
      <c r="O21" s="14">
        <v>85254.442999999999</v>
      </c>
      <c r="P21" s="15">
        <v>458099.23700000002</v>
      </c>
      <c r="Q21" s="3">
        <v>458099.23700000002</v>
      </c>
      <c r="R21" s="3">
        <v>0</v>
      </c>
      <c r="S21" s="14">
        <v>100390.798</v>
      </c>
      <c r="T21" s="3">
        <v>0</v>
      </c>
      <c r="U21" s="3">
        <v>230.749</v>
      </c>
      <c r="V21" s="3">
        <v>0</v>
      </c>
      <c r="W21" s="3">
        <v>0</v>
      </c>
      <c r="X21" s="3">
        <v>0</v>
      </c>
      <c r="Y21" s="15">
        <v>100621.54700000001</v>
      </c>
      <c r="Z21" s="14">
        <v>0</v>
      </c>
      <c r="AA21" s="3">
        <v>100621.54700000001</v>
      </c>
      <c r="AB21" s="3">
        <v>458099.23700000002</v>
      </c>
      <c r="AC21" s="3">
        <v>0</v>
      </c>
      <c r="AD21" s="3">
        <v>0</v>
      </c>
      <c r="AE21" s="3">
        <v>558720.78399999999</v>
      </c>
      <c r="AF21" s="14">
        <v>0</v>
      </c>
      <c r="AG21" s="3">
        <v>0</v>
      </c>
      <c r="AH21" s="3">
        <v>0</v>
      </c>
      <c r="AI21" s="15">
        <v>0</v>
      </c>
      <c r="AJ21" s="13">
        <v>558720.78399999999</v>
      </c>
    </row>
    <row r="22" spans="1:36" x14ac:dyDescent="0.2">
      <c r="A22">
        <v>24</v>
      </c>
      <c r="B22" t="s">
        <v>100</v>
      </c>
      <c r="C22" s="13">
        <v>0</v>
      </c>
      <c r="D22" s="25">
        <f t="shared" si="0"/>
        <v>0</v>
      </c>
      <c r="E22" s="14">
        <v>246196.505</v>
      </c>
      <c r="F22" s="3">
        <v>7000</v>
      </c>
      <c r="G22" s="3">
        <v>6323.634</v>
      </c>
      <c r="H22" s="3">
        <v>0</v>
      </c>
      <c r="I22" s="15">
        <v>259520.139</v>
      </c>
      <c r="J22" s="14">
        <v>255977.70699999999</v>
      </c>
      <c r="K22" s="3">
        <v>59.835000000000001</v>
      </c>
      <c r="L22" s="3">
        <v>0</v>
      </c>
      <c r="M22" s="3">
        <v>0</v>
      </c>
      <c r="N22" s="15">
        <v>256037.54199999999</v>
      </c>
      <c r="O22" s="14">
        <v>-9781.2019999999993</v>
      </c>
      <c r="P22" s="15">
        <v>3482.5970000000002</v>
      </c>
      <c r="Q22" s="3">
        <v>3482.5970000000002</v>
      </c>
      <c r="R22" s="3">
        <v>0</v>
      </c>
      <c r="S22" s="14">
        <v>47224.491999999998</v>
      </c>
      <c r="T22" s="3">
        <v>7000</v>
      </c>
      <c r="U22" s="3">
        <v>59.835000000000001</v>
      </c>
      <c r="V22" s="3">
        <v>0</v>
      </c>
      <c r="W22" s="3">
        <v>0</v>
      </c>
      <c r="X22" s="3">
        <v>0</v>
      </c>
      <c r="Y22" s="15">
        <v>40284.326999999997</v>
      </c>
      <c r="Z22" s="14">
        <v>0</v>
      </c>
      <c r="AA22" s="3">
        <v>40284.326999999997</v>
      </c>
      <c r="AB22" s="3">
        <v>3482.5970000000002</v>
      </c>
      <c r="AC22" s="3">
        <v>0</v>
      </c>
      <c r="AD22" s="3">
        <v>0</v>
      </c>
      <c r="AE22" s="3">
        <v>43766.923999999999</v>
      </c>
      <c r="AF22" s="14">
        <v>0</v>
      </c>
      <c r="AG22" s="3">
        <v>0</v>
      </c>
      <c r="AH22" s="3">
        <v>0</v>
      </c>
      <c r="AI22" s="15">
        <v>0</v>
      </c>
      <c r="AJ22" s="13">
        <v>43766.923999999999</v>
      </c>
    </row>
    <row r="23" spans="1:36" x14ac:dyDescent="0.2">
      <c r="A23">
        <v>25</v>
      </c>
      <c r="B23" t="s">
        <v>101</v>
      </c>
      <c r="C23" s="13">
        <v>0</v>
      </c>
      <c r="D23" s="25">
        <f t="shared" si="0"/>
        <v>0</v>
      </c>
      <c r="E23" s="14">
        <v>280907.00099999999</v>
      </c>
      <c r="F23" s="3">
        <v>0</v>
      </c>
      <c r="G23" s="3">
        <v>637.77599999999995</v>
      </c>
      <c r="H23" s="3">
        <v>0</v>
      </c>
      <c r="I23" s="15">
        <v>281544.777</v>
      </c>
      <c r="J23" s="14">
        <v>275457.152</v>
      </c>
      <c r="K23" s="3">
        <v>326.02800000000002</v>
      </c>
      <c r="L23" s="3">
        <v>0</v>
      </c>
      <c r="M23" s="3">
        <v>0</v>
      </c>
      <c r="N23" s="15">
        <v>275783.18</v>
      </c>
      <c r="O23" s="14">
        <v>5449.8490000000002</v>
      </c>
      <c r="P23" s="15">
        <v>5761.5969999999998</v>
      </c>
      <c r="Q23" s="3">
        <v>5761.5969999999998</v>
      </c>
      <c r="R23" s="3">
        <v>0</v>
      </c>
      <c r="S23" s="14">
        <v>121478.874</v>
      </c>
      <c r="T23" s="3">
        <v>0</v>
      </c>
      <c r="U23" s="3">
        <v>326.02800000000002</v>
      </c>
      <c r="V23" s="3">
        <v>0</v>
      </c>
      <c r="W23" s="3">
        <v>0</v>
      </c>
      <c r="X23" s="3">
        <v>0</v>
      </c>
      <c r="Y23" s="15">
        <v>121804.902</v>
      </c>
      <c r="Z23" s="14">
        <v>0</v>
      </c>
      <c r="AA23" s="3">
        <v>121804.902</v>
      </c>
      <c r="AB23" s="3">
        <v>5761.5969999999998</v>
      </c>
      <c r="AC23" s="3">
        <v>0</v>
      </c>
      <c r="AD23" s="3">
        <v>0</v>
      </c>
      <c r="AE23" s="3">
        <v>127566.499</v>
      </c>
      <c r="AF23" s="14">
        <v>0</v>
      </c>
      <c r="AG23" s="3">
        <v>0</v>
      </c>
      <c r="AH23" s="3">
        <v>0</v>
      </c>
      <c r="AI23" s="15">
        <v>0</v>
      </c>
      <c r="AJ23" s="13">
        <v>127566.499</v>
      </c>
    </row>
    <row r="24" spans="1:36" x14ac:dyDescent="0.2">
      <c r="A24">
        <v>26</v>
      </c>
      <c r="B24" t="s">
        <v>102</v>
      </c>
      <c r="C24" s="13">
        <v>4175.9570000000003</v>
      </c>
      <c r="D24" s="25">
        <f t="shared" si="0"/>
        <v>4.3614098743902383E-3</v>
      </c>
      <c r="E24" s="14">
        <v>940685.46</v>
      </c>
      <c r="F24" s="3">
        <v>0</v>
      </c>
      <c r="G24" s="3">
        <v>16793.226999999999</v>
      </c>
      <c r="H24" s="3">
        <v>0</v>
      </c>
      <c r="I24" s="15">
        <v>957478.68700000003</v>
      </c>
      <c r="J24" s="14">
        <v>948976.29</v>
      </c>
      <c r="K24" s="3">
        <v>31.9</v>
      </c>
      <c r="L24" s="3">
        <v>0</v>
      </c>
      <c r="M24" s="3">
        <v>0</v>
      </c>
      <c r="N24" s="15">
        <v>949008.19</v>
      </c>
      <c r="O24" s="14">
        <v>-8290.83</v>
      </c>
      <c r="P24" s="15">
        <v>8470.4969999999994</v>
      </c>
      <c r="Q24" s="3">
        <v>8470.4969999999994</v>
      </c>
      <c r="R24" s="3">
        <v>0</v>
      </c>
      <c r="S24" s="14">
        <v>151643.81200000001</v>
      </c>
      <c r="T24" s="3">
        <v>0</v>
      </c>
      <c r="U24" s="3">
        <v>31.9</v>
      </c>
      <c r="V24" s="3">
        <v>0</v>
      </c>
      <c r="W24" s="3">
        <v>0</v>
      </c>
      <c r="X24" s="3">
        <v>0</v>
      </c>
      <c r="Y24" s="15">
        <v>151675.712</v>
      </c>
      <c r="Z24" s="14">
        <v>0</v>
      </c>
      <c r="AA24" s="3">
        <v>151675.712</v>
      </c>
      <c r="AB24" s="3">
        <v>8470.4969999999994</v>
      </c>
      <c r="AC24" s="3">
        <v>0</v>
      </c>
      <c r="AD24" s="3">
        <v>0</v>
      </c>
      <c r="AE24" s="3">
        <v>160146.209</v>
      </c>
      <c r="AF24" s="14">
        <v>0</v>
      </c>
      <c r="AG24" s="3">
        <v>0</v>
      </c>
      <c r="AH24" s="3">
        <v>0</v>
      </c>
      <c r="AI24" s="15">
        <v>0</v>
      </c>
      <c r="AJ24" s="13">
        <v>160146.209</v>
      </c>
    </row>
    <row r="25" spans="1:36" s="16" customFormat="1" x14ac:dyDescent="0.2">
      <c r="A25" s="16">
        <v>27</v>
      </c>
      <c r="B25" s="16" t="s">
        <v>103</v>
      </c>
      <c r="C25" s="17">
        <v>921.85400000000004</v>
      </c>
      <c r="D25" s="26">
        <f t="shared" si="0"/>
        <v>1.1148797340119053E-3</v>
      </c>
      <c r="E25" s="18">
        <v>782699.71699999995</v>
      </c>
      <c r="F25" s="19">
        <v>0</v>
      </c>
      <c r="G25" s="19">
        <v>44164.358</v>
      </c>
      <c r="H25" s="19">
        <v>0</v>
      </c>
      <c r="I25" s="20">
        <v>826864.07499999995</v>
      </c>
      <c r="J25" s="18">
        <v>844602.25699999998</v>
      </c>
      <c r="K25" s="19">
        <v>0</v>
      </c>
      <c r="L25" s="19">
        <v>0</v>
      </c>
      <c r="M25" s="19">
        <v>0</v>
      </c>
      <c r="N25" s="20">
        <v>844602.25699999998</v>
      </c>
      <c r="O25" s="18">
        <v>-61902.54</v>
      </c>
      <c r="P25" s="20">
        <v>-17738.182000000001</v>
      </c>
      <c r="Q25" s="19">
        <v>0</v>
      </c>
      <c r="R25" s="19">
        <v>0</v>
      </c>
      <c r="S25" s="18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20">
        <v>0</v>
      </c>
      <c r="Z25" s="18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8">
        <v>17738.182000000001</v>
      </c>
      <c r="AG25" s="19">
        <v>0</v>
      </c>
      <c r="AH25" s="19">
        <v>0</v>
      </c>
      <c r="AI25" s="20">
        <v>17738.182000000001</v>
      </c>
      <c r="AJ25" s="17">
        <v>-17738.182000000001</v>
      </c>
    </row>
    <row r="26" spans="1:36" x14ac:dyDescent="0.2">
      <c r="A26">
        <v>30</v>
      </c>
      <c r="B26" t="s">
        <v>104</v>
      </c>
      <c r="C26" s="13">
        <v>0</v>
      </c>
      <c r="D26" s="25">
        <f t="shared" si="0"/>
        <v>0</v>
      </c>
      <c r="E26" s="14">
        <v>6802661.108</v>
      </c>
      <c r="F26" s="3">
        <v>0</v>
      </c>
      <c r="G26" s="3">
        <v>114655.761</v>
      </c>
      <c r="H26" s="3">
        <v>0</v>
      </c>
      <c r="I26" s="15">
        <v>6917316.8689999999</v>
      </c>
      <c r="J26" s="14">
        <v>6644144.659</v>
      </c>
      <c r="K26" s="3">
        <v>0</v>
      </c>
      <c r="L26" s="3">
        <v>0</v>
      </c>
      <c r="M26" s="3">
        <v>469.04</v>
      </c>
      <c r="N26" s="15">
        <v>6644613.699</v>
      </c>
      <c r="O26" s="14">
        <v>158516.44899999999</v>
      </c>
      <c r="P26" s="15">
        <v>272703.17</v>
      </c>
      <c r="Q26" s="3">
        <v>272703.17</v>
      </c>
      <c r="R26" s="3">
        <v>0</v>
      </c>
      <c r="S26" s="14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15">
        <v>0</v>
      </c>
      <c r="Z26" s="14">
        <v>0</v>
      </c>
      <c r="AA26" s="3">
        <v>0</v>
      </c>
      <c r="AB26" s="3">
        <v>272703.17</v>
      </c>
      <c r="AC26" s="3">
        <v>0</v>
      </c>
      <c r="AD26" s="3">
        <v>0</v>
      </c>
      <c r="AE26" s="3">
        <v>272703.17</v>
      </c>
      <c r="AF26" s="14">
        <v>0</v>
      </c>
      <c r="AG26" s="3">
        <v>0</v>
      </c>
      <c r="AH26" s="3">
        <v>0</v>
      </c>
      <c r="AI26" s="15">
        <v>0</v>
      </c>
      <c r="AJ26" s="13">
        <v>272703.17</v>
      </c>
    </row>
    <row r="27" spans="1:36" x14ac:dyDescent="0.2">
      <c r="A27">
        <v>31</v>
      </c>
      <c r="B27" t="s">
        <v>105</v>
      </c>
      <c r="C27" s="13">
        <v>5195.0510000000004</v>
      </c>
      <c r="D27" s="25">
        <f t="shared" si="0"/>
        <v>1.7868053397893688E-3</v>
      </c>
      <c r="E27" s="14">
        <v>2685609.0970000001</v>
      </c>
      <c r="F27" s="3">
        <v>45938</v>
      </c>
      <c r="G27" s="3">
        <v>175905.038</v>
      </c>
      <c r="H27" s="3">
        <v>0</v>
      </c>
      <c r="I27" s="15">
        <v>2907452.1349999998</v>
      </c>
      <c r="J27" s="14">
        <v>2642602.926</v>
      </c>
      <c r="K27" s="3">
        <v>117169</v>
      </c>
      <c r="L27" s="3">
        <v>0</v>
      </c>
      <c r="M27" s="3">
        <v>0</v>
      </c>
      <c r="N27" s="15">
        <v>2759771.926</v>
      </c>
      <c r="O27" s="14">
        <v>43006.171000000002</v>
      </c>
      <c r="P27" s="15">
        <v>147680.209</v>
      </c>
      <c r="Q27" s="3">
        <v>147680.209</v>
      </c>
      <c r="R27" s="3">
        <v>0</v>
      </c>
      <c r="S27" s="14">
        <v>263392</v>
      </c>
      <c r="T27" s="3">
        <v>45938</v>
      </c>
      <c r="U27" s="3">
        <v>117169</v>
      </c>
      <c r="V27" s="3">
        <v>0</v>
      </c>
      <c r="W27" s="3">
        <v>0</v>
      </c>
      <c r="X27" s="3">
        <v>0</v>
      </c>
      <c r="Y27" s="15">
        <v>334623</v>
      </c>
      <c r="Z27" s="14">
        <v>0</v>
      </c>
      <c r="AA27" s="3">
        <v>334623</v>
      </c>
      <c r="AB27" s="3">
        <v>147680.209</v>
      </c>
      <c r="AC27" s="3">
        <v>0</v>
      </c>
      <c r="AD27" s="3">
        <v>0</v>
      </c>
      <c r="AE27" s="3">
        <v>482303.20899999997</v>
      </c>
      <c r="AF27" s="14">
        <v>0</v>
      </c>
      <c r="AG27" s="3">
        <v>0</v>
      </c>
      <c r="AH27" s="3">
        <v>0</v>
      </c>
      <c r="AI27" s="15">
        <v>0</v>
      </c>
      <c r="AJ27" s="13">
        <v>482303.20899999997</v>
      </c>
    </row>
    <row r="28" spans="1:36" x14ac:dyDescent="0.2">
      <c r="A28">
        <v>32</v>
      </c>
      <c r="B28" t="s">
        <v>106</v>
      </c>
      <c r="C28" s="13">
        <v>0</v>
      </c>
      <c r="D28" s="25">
        <f t="shared" si="0"/>
        <v>0</v>
      </c>
      <c r="E28" s="14">
        <v>2336004.0099999998</v>
      </c>
      <c r="F28" s="3">
        <v>0</v>
      </c>
      <c r="G28" s="3">
        <v>6777.8190000000004</v>
      </c>
      <c r="H28" s="3">
        <v>0</v>
      </c>
      <c r="I28" s="15">
        <v>2342781.8289999999</v>
      </c>
      <c r="J28" s="14">
        <v>2279333.3840000001</v>
      </c>
      <c r="K28" s="3">
        <v>56348.19</v>
      </c>
      <c r="L28" s="3">
        <v>0</v>
      </c>
      <c r="M28" s="3">
        <v>0</v>
      </c>
      <c r="N28" s="15">
        <v>2335681.574</v>
      </c>
      <c r="O28" s="14">
        <v>56670.625999999997</v>
      </c>
      <c r="P28" s="15">
        <v>7100.2550000000001</v>
      </c>
      <c r="Q28" s="3">
        <v>7100.2550000000001</v>
      </c>
      <c r="R28" s="3">
        <v>0</v>
      </c>
      <c r="S28" s="14">
        <v>100345.23299999999</v>
      </c>
      <c r="T28" s="3">
        <v>0</v>
      </c>
      <c r="U28" s="3">
        <v>56348.19</v>
      </c>
      <c r="V28" s="3">
        <v>0</v>
      </c>
      <c r="W28" s="3">
        <v>0</v>
      </c>
      <c r="X28" s="3">
        <v>0</v>
      </c>
      <c r="Y28" s="15">
        <v>156693.42300000001</v>
      </c>
      <c r="Z28" s="14">
        <v>0</v>
      </c>
      <c r="AA28" s="3">
        <v>156693.42300000001</v>
      </c>
      <c r="AB28" s="3">
        <v>7100.2550000000001</v>
      </c>
      <c r="AC28" s="3">
        <v>0</v>
      </c>
      <c r="AD28" s="3">
        <v>0</v>
      </c>
      <c r="AE28" s="3">
        <v>163793.67800000001</v>
      </c>
      <c r="AF28" s="14">
        <v>0</v>
      </c>
      <c r="AG28" s="3">
        <v>0</v>
      </c>
      <c r="AH28" s="3">
        <v>0</v>
      </c>
      <c r="AI28" s="15">
        <v>0</v>
      </c>
      <c r="AJ28" s="13">
        <v>163793.67800000001</v>
      </c>
    </row>
    <row r="29" spans="1:36" s="16" customFormat="1" x14ac:dyDescent="0.2">
      <c r="A29" s="16">
        <v>33</v>
      </c>
      <c r="B29" s="16" t="s">
        <v>107</v>
      </c>
      <c r="C29" s="17">
        <v>64805.125999999997</v>
      </c>
      <c r="D29" s="26">
        <f t="shared" si="0"/>
        <v>1.9917491996693657E-2</v>
      </c>
      <c r="E29" s="18">
        <v>3253679.0279999999</v>
      </c>
      <c r="F29" s="19">
        <v>0</v>
      </c>
      <c r="G29" s="19">
        <v>0</v>
      </c>
      <c r="H29" s="19">
        <v>0</v>
      </c>
      <c r="I29" s="20">
        <v>3253679.0279999999</v>
      </c>
      <c r="J29" s="18">
        <v>3200443.852</v>
      </c>
      <c r="K29" s="19">
        <v>0</v>
      </c>
      <c r="L29" s="19">
        <v>242160.04300000001</v>
      </c>
      <c r="M29" s="19">
        <v>0</v>
      </c>
      <c r="N29" s="20">
        <v>3442603.895</v>
      </c>
      <c r="O29" s="18">
        <v>53235.175999999999</v>
      </c>
      <c r="P29" s="20">
        <v>-188924.867</v>
      </c>
      <c r="Q29" s="19">
        <v>0</v>
      </c>
      <c r="R29" s="19">
        <v>0</v>
      </c>
      <c r="S29" s="18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20">
        <v>0</v>
      </c>
      <c r="Z29" s="18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8">
        <v>188924.867</v>
      </c>
      <c r="AG29" s="19">
        <v>0</v>
      </c>
      <c r="AH29" s="19">
        <v>0</v>
      </c>
      <c r="AI29" s="20">
        <v>188924.867</v>
      </c>
      <c r="AJ29" s="17">
        <v>-188924.867</v>
      </c>
    </row>
    <row r="30" spans="1:36" x14ac:dyDescent="0.2">
      <c r="A30">
        <v>34</v>
      </c>
      <c r="B30" t="s">
        <v>108</v>
      </c>
      <c r="C30" s="13">
        <v>0</v>
      </c>
      <c r="D30" s="25">
        <f t="shared" si="0"/>
        <v>0</v>
      </c>
      <c r="E30" s="14">
        <v>2255300.8879999998</v>
      </c>
      <c r="F30" s="3">
        <v>0</v>
      </c>
      <c r="G30" s="3">
        <v>20319.708999999999</v>
      </c>
      <c r="H30" s="3">
        <v>0</v>
      </c>
      <c r="I30" s="15">
        <v>2275620.5970000001</v>
      </c>
      <c r="J30" s="14">
        <v>2154052.9509999999</v>
      </c>
      <c r="K30" s="3">
        <v>229.32900000000001</v>
      </c>
      <c r="L30" s="3">
        <v>0</v>
      </c>
      <c r="M30" s="3">
        <v>0</v>
      </c>
      <c r="N30" s="15">
        <v>2154282.2799999998</v>
      </c>
      <c r="O30" s="14">
        <v>101247.93700000001</v>
      </c>
      <c r="P30" s="15">
        <v>121338.317</v>
      </c>
      <c r="Q30" s="3">
        <v>121338.317</v>
      </c>
      <c r="R30" s="3">
        <v>0</v>
      </c>
      <c r="S30" s="14">
        <v>160220.78899999999</v>
      </c>
      <c r="T30" s="3">
        <v>0</v>
      </c>
      <c r="U30" s="3">
        <v>229.32900000000001</v>
      </c>
      <c r="V30" s="3">
        <v>0</v>
      </c>
      <c r="W30" s="3">
        <v>0</v>
      </c>
      <c r="X30" s="3">
        <v>0</v>
      </c>
      <c r="Y30" s="15">
        <v>160450.11799999999</v>
      </c>
      <c r="Z30" s="14">
        <v>0</v>
      </c>
      <c r="AA30" s="3">
        <v>160450.11799999999</v>
      </c>
      <c r="AB30" s="3">
        <v>121338.317</v>
      </c>
      <c r="AC30" s="3">
        <v>0</v>
      </c>
      <c r="AD30" s="3">
        <v>0</v>
      </c>
      <c r="AE30" s="3">
        <v>281788.435</v>
      </c>
      <c r="AF30" s="14">
        <v>0</v>
      </c>
      <c r="AG30" s="3">
        <v>0</v>
      </c>
      <c r="AH30" s="3">
        <v>0</v>
      </c>
      <c r="AI30" s="15">
        <v>0</v>
      </c>
      <c r="AJ30" s="13">
        <v>281788.435</v>
      </c>
    </row>
    <row r="31" spans="1:36" x14ac:dyDescent="0.2">
      <c r="A31">
        <v>35</v>
      </c>
      <c r="B31" t="s">
        <v>109</v>
      </c>
      <c r="C31" s="13">
        <v>0</v>
      </c>
      <c r="D31" s="25">
        <f t="shared" si="0"/>
        <v>0</v>
      </c>
      <c r="E31" s="14">
        <v>1340890.615</v>
      </c>
      <c r="F31" s="3">
        <v>30000</v>
      </c>
      <c r="G31" s="3">
        <v>71436.593999999997</v>
      </c>
      <c r="H31" s="3">
        <v>0</v>
      </c>
      <c r="I31" s="15">
        <v>1442327.209</v>
      </c>
      <c r="J31" s="14">
        <v>1366063.6229999999</v>
      </c>
      <c r="K31" s="3">
        <v>524.05100000000004</v>
      </c>
      <c r="L31" s="3">
        <v>0</v>
      </c>
      <c r="M31" s="3">
        <v>0</v>
      </c>
      <c r="N31" s="15">
        <v>1366587.6740000001</v>
      </c>
      <c r="O31" s="14">
        <v>-25173.008000000002</v>
      </c>
      <c r="P31" s="15">
        <v>75739.535000000003</v>
      </c>
      <c r="Q31" s="3">
        <v>75739.535000000003</v>
      </c>
      <c r="R31" s="3">
        <v>0</v>
      </c>
      <c r="S31" s="14">
        <v>195433.26500000001</v>
      </c>
      <c r="T31" s="3">
        <v>30000</v>
      </c>
      <c r="U31" s="3">
        <v>524.05100000000004</v>
      </c>
      <c r="V31" s="3">
        <v>0</v>
      </c>
      <c r="W31" s="3">
        <v>0</v>
      </c>
      <c r="X31" s="3">
        <v>0</v>
      </c>
      <c r="Y31" s="15">
        <v>165957.31599999999</v>
      </c>
      <c r="Z31" s="14">
        <v>0</v>
      </c>
      <c r="AA31" s="3">
        <v>165957.31599999999</v>
      </c>
      <c r="AB31" s="3">
        <v>75739.535000000003</v>
      </c>
      <c r="AC31" s="3">
        <v>0</v>
      </c>
      <c r="AD31" s="3">
        <v>0</v>
      </c>
      <c r="AE31" s="3">
        <v>241696.851</v>
      </c>
      <c r="AF31" s="14">
        <v>0</v>
      </c>
      <c r="AG31" s="3">
        <v>0</v>
      </c>
      <c r="AH31" s="3">
        <v>0</v>
      </c>
      <c r="AI31" s="15">
        <v>0</v>
      </c>
      <c r="AJ31" s="13">
        <v>241696.851</v>
      </c>
    </row>
    <row r="32" spans="1:36" x14ac:dyDescent="0.2">
      <c r="A32">
        <v>36</v>
      </c>
      <c r="B32" t="s">
        <v>110</v>
      </c>
      <c r="C32" s="13">
        <v>6500</v>
      </c>
      <c r="D32" s="25">
        <f t="shared" si="0"/>
        <v>2.9413801352092444E-3</v>
      </c>
      <c r="E32" s="14">
        <v>2149913.977</v>
      </c>
      <c r="F32" s="3">
        <v>59923</v>
      </c>
      <c r="G32" s="3">
        <v>10</v>
      </c>
      <c r="H32" s="3">
        <v>0</v>
      </c>
      <c r="I32" s="15">
        <v>2209846.977</v>
      </c>
      <c r="J32" s="14">
        <v>2206846.8590000002</v>
      </c>
      <c r="K32" s="3">
        <v>1001.663</v>
      </c>
      <c r="L32" s="3">
        <v>0</v>
      </c>
      <c r="M32" s="3">
        <v>1408.6189999999999</v>
      </c>
      <c r="N32" s="15">
        <v>2209257.1409999998</v>
      </c>
      <c r="O32" s="14">
        <v>-56932.881999999998</v>
      </c>
      <c r="P32" s="15">
        <v>589.83600000000001</v>
      </c>
      <c r="Q32" s="3">
        <v>0</v>
      </c>
      <c r="R32" s="3">
        <v>589.83600000000001</v>
      </c>
      <c r="S32" s="14">
        <v>58921.423000000003</v>
      </c>
      <c r="T32" s="3">
        <v>59923</v>
      </c>
      <c r="U32" s="3">
        <v>1001.663</v>
      </c>
      <c r="V32" s="3">
        <v>589.83600000000001</v>
      </c>
      <c r="W32" s="3">
        <v>0</v>
      </c>
      <c r="X32" s="3">
        <v>0</v>
      </c>
      <c r="Y32" s="15">
        <v>589.92200000000003</v>
      </c>
      <c r="Z32" s="14">
        <v>0</v>
      </c>
      <c r="AA32" s="3">
        <v>589.92200000000003</v>
      </c>
      <c r="AB32" s="3">
        <v>0</v>
      </c>
      <c r="AC32" s="3">
        <v>0</v>
      </c>
      <c r="AD32" s="3">
        <v>0</v>
      </c>
      <c r="AE32" s="3">
        <v>589.92200000000003</v>
      </c>
      <c r="AF32" s="14">
        <v>0</v>
      </c>
      <c r="AG32" s="3">
        <v>0</v>
      </c>
      <c r="AH32" s="3">
        <v>0</v>
      </c>
      <c r="AI32" s="15">
        <v>0</v>
      </c>
      <c r="AJ32" s="13">
        <v>589.92200000000003</v>
      </c>
    </row>
    <row r="33" spans="1:36" x14ac:dyDescent="0.2">
      <c r="A33">
        <v>37</v>
      </c>
      <c r="B33" t="s">
        <v>111</v>
      </c>
      <c r="C33" s="13">
        <v>0</v>
      </c>
      <c r="D33" s="25">
        <f t="shared" si="0"/>
        <v>0</v>
      </c>
      <c r="E33" s="14">
        <v>774954.53799999994</v>
      </c>
      <c r="F33" s="3">
        <v>0</v>
      </c>
      <c r="G33" s="3">
        <v>109777.992</v>
      </c>
      <c r="H33" s="3">
        <v>0</v>
      </c>
      <c r="I33" s="15">
        <v>884732.53</v>
      </c>
      <c r="J33" s="14">
        <v>799461.79399999999</v>
      </c>
      <c r="K33" s="3">
        <v>20.353000000000002</v>
      </c>
      <c r="L33" s="3">
        <v>0</v>
      </c>
      <c r="M33" s="3">
        <v>0</v>
      </c>
      <c r="N33" s="15">
        <v>799482.147</v>
      </c>
      <c r="O33" s="14">
        <v>-24507.256000000001</v>
      </c>
      <c r="P33" s="15">
        <v>85250.383000000002</v>
      </c>
      <c r="Q33" s="3">
        <v>85250.383000000002</v>
      </c>
      <c r="R33" s="3">
        <v>0</v>
      </c>
      <c r="S33" s="14">
        <v>51054.417999999998</v>
      </c>
      <c r="T33" s="3">
        <v>0</v>
      </c>
      <c r="U33" s="3">
        <v>20.353000000000002</v>
      </c>
      <c r="V33" s="3">
        <v>0</v>
      </c>
      <c r="W33" s="3">
        <v>0</v>
      </c>
      <c r="X33" s="3">
        <v>0</v>
      </c>
      <c r="Y33" s="15">
        <v>51074.771000000001</v>
      </c>
      <c r="Z33" s="14">
        <v>0</v>
      </c>
      <c r="AA33" s="3">
        <v>51074.771000000001</v>
      </c>
      <c r="AB33" s="3">
        <v>85250.383000000002</v>
      </c>
      <c r="AC33" s="3">
        <v>0</v>
      </c>
      <c r="AD33" s="3">
        <v>0</v>
      </c>
      <c r="AE33" s="3">
        <v>136325.15400000001</v>
      </c>
      <c r="AF33" s="14">
        <v>0</v>
      </c>
      <c r="AG33" s="3">
        <v>0</v>
      </c>
      <c r="AH33" s="3">
        <v>0</v>
      </c>
      <c r="AI33" s="15">
        <v>0</v>
      </c>
      <c r="AJ33" s="13">
        <v>136325.15400000001</v>
      </c>
    </row>
    <row r="34" spans="1:36" x14ac:dyDescent="0.2">
      <c r="A34">
        <v>38</v>
      </c>
      <c r="B34" t="s">
        <v>112</v>
      </c>
      <c r="C34" s="13">
        <v>0</v>
      </c>
      <c r="D34" s="25">
        <f t="shared" si="0"/>
        <v>0</v>
      </c>
      <c r="E34" s="14">
        <v>117016.18700000001</v>
      </c>
      <c r="F34" s="3">
        <v>0</v>
      </c>
      <c r="G34" s="3">
        <v>476.53699999999998</v>
      </c>
      <c r="H34" s="3">
        <v>0</v>
      </c>
      <c r="I34" s="15">
        <v>117492.724</v>
      </c>
      <c r="J34" s="14">
        <v>105880.476</v>
      </c>
      <c r="K34" s="3">
        <v>0</v>
      </c>
      <c r="L34" s="3">
        <v>0</v>
      </c>
      <c r="M34" s="3">
        <v>0</v>
      </c>
      <c r="N34" s="15">
        <v>105880.476</v>
      </c>
      <c r="O34" s="14">
        <v>11135.710999999999</v>
      </c>
      <c r="P34" s="15">
        <v>11612.248</v>
      </c>
      <c r="Q34" s="3">
        <v>11612.248</v>
      </c>
      <c r="R34" s="3">
        <v>0</v>
      </c>
      <c r="S34" s="14">
        <v>23498.093000000001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15">
        <v>23498.093000000001</v>
      </c>
      <c r="Z34" s="14">
        <v>0</v>
      </c>
      <c r="AA34" s="3">
        <v>23498.093000000001</v>
      </c>
      <c r="AB34" s="3">
        <v>11612.248</v>
      </c>
      <c r="AC34" s="3">
        <v>0</v>
      </c>
      <c r="AD34" s="3">
        <v>0</v>
      </c>
      <c r="AE34" s="3">
        <v>35110.341</v>
      </c>
      <c r="AF34" s="14">
        <v>0</v>
      </c>
      <c r="AG34" s="3">
        <v>0</v>
      </c>
      <c r="AH34" s="3">
        <v>0</v>
      </c>
      <c r="AI34" s="15">
        <v>0</v>
      </c>
      <c r="AJ34" s="13">
        <v>35110.341</v>
      </c>
    </row>
    <row r="35" spans="1:36" ht="14.25" customHeight="1" x14ac:dyDescent="0.2">
      <c r="A35">
        <v>40</v>
      </c>
      <c r="B35" t="s">
        <v>113</v>
      </c>
      <c r="C35" s="13">
        <v>0</v>
      </c>
      <c r="D35" s="25">
        <f t="shared" si="0"/>
        <v>0</v>
      </c>
      <c r="E35" s="14">
        <v>263900.304</v>
      </c>
      <c r="F35" s="3">
        <v>6500</v>
      </c>
      <c r="G35" s="3">
        <v>1077.174</v>
      </c>
      <c r="H35" s="3">
        <v>0</v>
      </c>
      <c r="I35" s="15">
        <v>271477.478</v>
      </c>
      <c r="J35" s="14">
        <v>269558.65999999997</v>
      </c>
      <c r="K35" s="3">
        <v>181.715</v>
      </c>
      <c r="L35" s="3">
        <v>0</v>
      </c>
      <c r="M35" s="3">
        <v>0</v>
      </c>
      <c r="N35" s="15">
        <v>269740.375</v>
      </c>
      <c r="O35" s="14">
        <v>-5658.3559999999998</v>
      </c>
      <c r="P35" s="15">
        <v>1737.1030000000001</v>
      </c>
      <c r="Q35" s="3">
        <v>1737.1030000000001</v>
      </c>
      <c r="R35" s="3">
        <v>0</v>
      </c>
      <c r="S35" s="14">
        <v>77067.145000000004</v>
      </c>
      <c r="T35" s="3">
        <v>6500</v>
      </c>
      <c r="U35" s="3">
        <v>181.715</v>
      </c>
      <c r="V35" s="3">
        <v>0</v>
      </c>
      <c r="W35" s="3">
        <v>0</v>
      </c>
      <c r="X35" s="3">
        <v>0</v>
      </c>
      <c r="Y35" s="15">
        <v>70748.86</v>
      </c>
      <c r="Z35" s="14">
        <v>0</v>
      </c>
      <c r="AA35" s="3">
        <v>70748.86</v>
      </c>
      <c r="AB35" s="3">
        <v>1737.1030000000001</v>
      </c>
      <c r="AC35" s="3">
        <v>0</v>
      </c>
      <c r="AD35" s="3">
        <v>0</v>
      </c>
      <c r="AE35" s="3">
        <v>72485.963000000003</v>
      </c>
      <c r="AF35" s="14">
        <v>0</v>
      </c>
      <c r="AG35" s="3">
        <v>0</v>
      </c>
      <c r="AH35" s="3">
        <v>0</v>
      </c>
      <c r="AI35" s="15">
        <v>0</v>
      </c>
      <c r="AJ35" s="13">
        <v>72485.963000000003</v>
      </c>
    </row>
    <row r="36" spans="1:36" x14ac:dyDescent="0.2">
      <c r="A36">
        <v>41</v>
      </c>
      <c r="B36" t="s">
        <v>114</v>
      </c>
      <c r="C36" s="13">
        <v>1200</v>
      </c>
      <c r="D36" s="25">
        <f t="shared" si="0"/>
        <v>1.2035827046368927E-2</v>
      </c>
      <c r="E36" s="14">
        <v>70918.292000000001</v>
      </c>
      <c r="F36" s="3">
        <v>0</v>
      </c>
      <c r="G36" s="3">
        <v>28784.038</v>
      </c>
      <c r="H36" s="3">
        <v>0</v>
      </c>
      <c r="I36" s="15">
        <v>99702.33</v>
      </c>
      <c r="J36" s="14">
        <v>79057.7</v>
      </c>
      <c r="K36" s="3">
        <v>0</v>
      </c>
      <c r="L36" s="3">
        <v>0</v>
      </c>
      <c r="M36" s="3">
        <v>0</v>
      </c>
      <c r="N36" s="15">
        <v>79057.7</v>
      </c>
      <c r="O36" s="14">
        <v>-8139.4080000000004</v>
      </c>
      <c r="P36" s="15">
        <v>20644.63</v>
      </c>
      <c r="Q36" s="3">
        <v>20644.63</v>
      </c>
      <c r="R36" s="3">
        <v>0</v>
      </c>
      <c r="S36" s="14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15">
        <v>0</v>
      </c>
      <c r="Z36" s="14">
        <v>0</v>
      </c>
      <c r="AA36" s="3">
        <v>0</v>
      </c>
      <c r="AB36" s="3">
        <v>20644.63</v>
      </c>
      <c r="AC36" s="3">
        <v>0</v>
      </c>
      <c r="AD36" s="3">
        <v>0</v>
      </c>
      <c r="AE36" s="3">
        <v>20644.63</v>
      </c>
      <c r="AF36" s="14">
        <v>0</v>
      </c>
      <c r="AG36" s="3">
        <v>0</v>
      </c>
      <c r="AH36" s="3">
        <v>0</v>
      </c>
      <c r="AI36" s="15">
        <v>0</v>
      </c>
      <c r="AJ36" s="13">
        <v>20644.63</v>
      </c>
    </row>
    <row r="37" spans="1:36" x14ac:dyDescent="0.2">
      <c r="A37">
        <v>43</v>
      </c>
      <c r="B37" t="s">
        <v>115</v>
      </c>
      <c r="C37" s="13">
        <v>19000</v>
      </c>
      <c r="D37" s="25">
        <f t="shared" si="0"/>
        <v>3.3820255658134998E-2</v>
      </c>
      <c r="E37" s="14">
        <v>561116.94099999999</v>
      </c>
      <c r="F37" s="3">
        <v>0</v>
      </c>
      <c r="G37" s="3">
        <v>676.56500000000005</v>
      </c>
      <c r="H37" s="3">
        <v>0</v>
      </c>
      <c r="I37" s="15">
        <v>561793.50600000005</v>
      </c>
      <c r="J37" s="14">
        <v>561316.125</v>
      </c>
      <c r="K37" s="3">
        <v>0</v>
      </c>
      <c r="L37" s="3">
        <v>0</v>
      </c>
      <c r="M37" s="3">
        <v>0</v>
      </c>
      <c r="N37" s="15">
        <v>561316.125</v>
      </c>
      <c r="O37" s="14">
        <v>-199.184</v>
      </c>
      <c r="P37" s="15">
        <v>477.38099999999997</v>
      </c>
      <c r="Q37" s="3">
        <v>477.38099999999997</v>
      </c>
      <c r="R37" s="3">
        <v>0</v>
      </c>
      <c r="S37" s="14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15">
        <v>0</v>
      </c>
      <c r="Z37" s="14">
        <v>0</v>
      </c>
      <c r="AA37" s="3">
        <v>0</v>
      </c>
      <c r="AB37" s="3">
        <v>477.38099999999997</v>
      </c>
      <c r="AC37" s="3">
        <v>0</v>
      </c>
      <c r="AD37" s="3">
        <v>0</v>
      </c>
      <c r="AE37" s="3">
        <v>477.38099999999997</v>
      </c>
      <c r="AF37" s="14">
        <v>0</v>
      </c>
      <c r="AG37" s="3">
        <v>0</v>
      </c>
      <c r="AH37" s="3">
        <v>0</v>
      </c>
      <c r="AI37" s="15">
        <v>0</v>
      </c>
      <c r="AJ37" s="13">
        <v>477.38099999999997</v>
      </c>
    </row>
    <row r="38" spans="1:36" x14ac:dyDescent="0.2">
      <c r="A38">
        <v>44</v>
      </c>
      <c r="B38" t="s">
        <v>116</v>
      </c>
      <c r="C38" s="13">
        <v>0</v>
      </c>
      <c r="D38" s="25">
        <f t="shared" si="0"/>
        <v>0</v>
      </c>
      <c r="E38" s="14">
        <v>112899.66</v>
      </c>
      <c r="F38" s="3">
        <v>0</v>
      </c>
      <c r="G38" s="3">
        <v>21055.155999999999</v>
      </c>
      <c r="H38" s="3">
        <v>0</v>
      </c>
      <c r="I38" s="15">
        <v>133954.81599999999</v>
      </c>
      <c r="J38" s="14">
        <v>114392.501</v>
      </c>
      <c r="K38" s="3">
        <v>70.114000000000004</v>
      </c>
      <c r="L38" s="3">
        <v>0</v>
      </c>
      <c r="M38" s="3">
        <v>0</v>
      </c>
      <c r="N38" s="15">
        <v>114462.61500000001</v>
      </c>
      <c r="O38" s="14">
        <v>-1492.8409999999999</v>
      </c>
      <c r="P38" s="15">
        <v>19492.201000000001</v>
      </c>
      <c r="Q38" s="3">
        <v>19492.201000000001</v>
      </c>
      <c r="R38" s="3">
        <v>0</v>
      </c>
      <c r="S38" s="14">
        <v>35205.690999999999</v>
      </c>
      <c r="T38" s="3">
        <v>0</v>
      </c>
      <c r="U38" s="3">
        <v>70.114000000000004</v>
      </c>
      <c r="V38" s="3">
        <v>0</v>
      </c>
      <c r="W38" s="3">
        <v>0</v>
      </c>
      <c r="X38" s="3">
        <v>0</v>
      </c>
      <c r="Y38" s="15">
        <v>35275.805</v>
      </c>
      <c r="Z38" s="14">
        <v>0</v>
      </c>
      <c r="AA38" s="3">
        <v>35275.805</v>
      </c>
      <c r="AB38" s="3">
        <v>19492.201000000001</v>
      </c>
      <c r="AC38" s="3">
        <v>0</v>
      </c>
      <c r="AD38" s="3">
        <v>0</v>
      </c>
      <c r="AE38" s="3">
        <v>54768.006000000001</v>
      </c>
      <c r="AF38" s="14">
        <v>0</v>
      </c>
      <c r="AG38" s="3">
        <v>0</v>
      </c>
      <c r="AH38" s="3">
        <v>0</v>
      </c>
      <c r="AI38" s="15">
        <v>0</v>
      </c>
      <c r="AJ38" s="13">
        <v>54768.006000000001</v>
      </c>
    </row>
    <row r="39" spans="1:36" x14ac:dyDescent="0.2">
      <c r="A39">
        <v>45</v>
      </c>
      <c r="B39" t="s">
        <v>117</v>
      </c>
      <c r="C39" s="13">
        <v>14272</v>
      </c>
      <c r="D39" s="25">
        <f t="shared" si="0"/>
        <v>0.1156151561910778</v>
      </c>
      <c r="E39" s="14">
        <v>114994.57</v>
      </c>
      <c r="F39" s="3">
        <v>0</v>
      </c>
      <c r="G39" s="3">
        <v>8449.4529999999995</v>
      </c>
      <c r="H39" s="3">
        <v>0</v>
      </c>
      <c r="I39" s="15">
        <v>123444.023</v>
      </c>
      <c r="J39" s="14">
        <v>118731.295</v>
      </c>
      <c r="K39" s="3">
        <v>0</v>
      </c>
      <c r="L39" s="3">
        <v>0</v>
      </c>
      <c r="M39" s="3">
        <v>0</v>
      </c>
      <c r="N39" s="15">
        <v>118731.295</v>
      </c>
      <c r="O39" s="14">
        <v>-3736.7249999999999</v>
      </c>
      <c r="P39" s="15">
        <v>4712.7280000000001</v>
      </c>
      <c r="Q39" s="3">
        <v>4712.7280000000001</v>
      </c>
      <c r="R39" s="3">
        <v>0</v>
      </c>
      <c r="S39" s="14">
        <v>3000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15">
        <v>3000</v>
      </c>
      <c r="Z39" s="14">
        <v>0</v>
      </c>
      <c r="AA39" s="3">
        <v>3000</v>
      </c>
      <c r="AB39" s="3">
        <v>4712.7280000000001</v>
      </c>
      <c r="AC39" s="3">
        <v>0</v>
      </c>
      <c r="AD39" s="3">
        <v>0</v>
      </c>
      <c r="AE39" s="3">
        <v>7712.7280000000001</v>
      </c>
      <c r="AF39" s="14">
        <v>0</v>
      </c>
      <c r="AG39" s="3">
        <v>0</v>
      </c>
      <c r="AH39" s="3">
        <v>0</v>
      </c>
      <c r="AI39" s="15">
        <v>0</v>
      </c>
      <c r="AJ39" s="13">
        <v>7712.7280000000001</v>
      </c>
    </row>
    <row r="40" spans="1:36" x14ac:dyDescent="0.2">
      <c r="A40">
        <v>46</v>
      </c>
      <c r="B40" t="s">
        <v>118</v>
      </c>
      <c r="C40" s="13">
        <v>0</v>
      </c>
      <c r="D40" s="25">
        <f t="shared" si="0"/>
        <v>0</v>
      </c>
      <c r="E40" s="14">
        <v>231344.83799999999</v>
      </c>
      <c r="F40" s="3">
        <v>0</v>
      </c>
      <c r="G40" s="3">
        <v>16050.578</v>
      </c>
      <c r="H40" s="3">
        <v>0</v>
      </c>
      <c r="I40" s="15">
        <v>247395.416</v>
      </c>
      <c r="J40" s="14">
        <v>218462.389</v>
      </c>
      <c r="K40" s="3">
        <v>152.255</v>
      </c>
      <c r="L40" s="3">
        <v>0</v>
      </c>
      <c r="M40" s="3">
        <v>0</v>
      </c>
      <c r="N40" s="15">
        <v>218614.644</v>
      </c>
      <c r="O40" s="14">
        <v>12882.449000000001</v>
      </c>
      <c r="P40" s="15">
        <v>28780.772000000001</v>
      </c>
      <c r="Q40" s="3">
        <v>28780.772000000001</v>
      </c>
      <c r="R40" s="3">
        <v>0</v>
      </c>
      <c r="S40" s="14">
        <v>34748.745000000003</v>
      </c>
      <c r="T40" s="3">
        <v>0</v>
      </c>
      <c r="U40" s="3">
        <v>152.255</v>
      </c>
      <c r="V40" s="3">
        <v>0</v>
      </c>
      <c r="W40" s="3">
        <v>0</v>
      </c>
      <c r="X40" s="3">
        <v>0</v>
      </c>
      <c r="Y40" s="15">
        <v>34901</v>
      </c>
      <c r="Z40" s="14">
        <v>0</v>
      </c>
      <c r="AA40" s="3">
        <v>34901</v>
      </c>
      <c r="AB40" s="3">
        <v>28780.772000000001</v>
      </c>
      <c r="AC40" s="3">
        <v>0</v>
      </c>
      <c r="AD40" s="3">
        <v>0</v>
      </c>
      <c r="AE40" s="3">
        <v>63681.771999999997</v>
      </c>
      <c r="AF40" s="14">
        <v>0</v>
      </c>
      <c r="AG40" s="3">
        <v>0</v>
      </c>
      <c r="AH40" s="3">
        <v>0</v>
      </c>
      <c r="AI40" s="15">
        <v>0</v>
      </c>
      <c r="AJ40" s="13">
        <v>63681.771999999997</v>
      </c>
    </row>
    <row r="41" spans="1:36" x14ac:dyDescent="0.2">
      <c r="A41">
        <v>47</v>
      </c>
      <c r="B41" t="s">
        <v>119</v>
      </c>
      <c r="C41" s="13">
        <v>0</v>
      </c>
      <c r="D41" s="25">
        <f t="shared" si="0"/>
        <v>0</v>
      </c>
      <c r="E41" s="14">
        <v>314686.79200000002</v>
      </c>
      <c r="F41" s="3">
        <v>0</v>
      </c>
      <c r="G41" s="3">
        <v>109661.133</v>
      </c>
      <c r="H41" s="3">
        <v>0</v>
      </c>
      <c r="I41" s="15">
        <v>424347.92499999999</v>
      </c>
      <c r="J41" s="14">
        <v>307888.76299999998</v>
      </c>
      <c r="K41" s="3">
        <v>87.004000000000005</v>
      </c>
      <c r="L41" s="3">
        <v>0</v>
      </c>
      <c r="M41" s="3">
        <v>0</v>
      </c>
      <c r="N41" s="15">
        <v>307975.76699999999</v>
      </c>
      <c r="O41" s="14">
        <v>6798.0290000000005</v>
      </c>
      <c r="P41" s="15">
        <v>116372.158</v>
      </c>
      <c r="Q41" s="3">
        <v>116372.158</v>
      </c>
      <c r="R41" s="3">
        <v>0</v>
      </c>
      <c r="S41" s="14">
        <v>81899.365999999995</v>
      </c>
      <c r="T41" s="3">
        <v>0</v>
      </c>
      <c r="U41" s="3">
        <v>87.004000000000005</v>
      </c>
      <c r="V41" s="3">
        <v>0</v>
      </c>
      <c r="W41" s="3">
        <v>0</v>
      </c>
      <c r="X41" s="3">
        <v>0</v>
      </c>
      <c r="Y41" s="15">
        <v>81986.37</v>
      </c>
      <c r="Z41" s="14">
        <v>0</v>
      </c>
      <c r="AA41" s="3">
        <v>81986.37</v>
      </c>
      <c r="AB41" s="3">
        <v>116372.158</v>
      </c>
      <c r="AC41" s="3">
        <v>0</v>
      </c>
      <c r="AD41" s="3">
        <v>0</v>
      </c>
      <c r="AE41" s="3">
        <v>198358.52799999999</v>
      </c>
      <c r="AF41" s="14">
        <v>0</v>
      </c>
      <c r="AG41" s="3">
        <v>0</v>
      </c>
      <c r="AH41" s="3">
        <v>0</v>
      </c>
      <c r="AI41" s="15">
        <v>0</v>
      </c>
      <c r="AJ41" s="13">
        <v>198358.52799999999</v>
      </c>
    </row>
    <row r="42" spans="1:36" x14ac:dyDescent="0.2">
      <c r="A42">
        <v>50</v>
      </c>
      <c r="B42" t="s">
        <v>120</v>
      </c>
      <c r="C42" s="13">
        <v>60000</v>
      </c>
      <c r="D42" s="25">
        <f t="shared" si="0"/>
        <v>1.4824669171397966E-2</v>
      </c>
      <c r="E42" s="14">
        <v>3941148.56</v>
      </c>
      <c r="F42" s="3">
        <v>0</v>
      </c>
      <c r="G42" s="3">
        <v>106159.296</v>
      </c>
      <c r="H42" s="3">
        <v>0</v>
      </c>
      <c r="I42" s="15">
        <v>4047307.8560000001</v>
      </c>
      <c r="J42" s="14">
        <v>3946063.7250000001</v>
      </c>
      <c r="K42" s="3">
        <v>0.157</v>
      </c>
      <c r="L42" s="3">
        <v>0</v>
      </c>
      <c r="M42" s="3">
        <v>0</v>
      </c>
      <c r="N42" s="15">
        <v>3946063.8820000002</v>
      </c>
      <c r="O42" s="14">
        <v>-4915.165</v>
      </c>
      <c r="P42" s="15">
        <v>101243.974</v>
      </c>
      <c r="Q42" s="3">
        <v>101243.974</v>
      </c>
      <c r="R42" s="3">
        <v>0</v>
      </c>
      <c r="S42" s="14">
        <v>522.178</v>
      </c>
      <c r="T42" s="3">
        <v>0</v>
      </c>
      <c r="U42" s="3">
        <v>0.157</v>
      </c>
      <c r="V42" s="3">
        <v>0</v>
      </c>
      <c r="W42" s="3">
        <v>0</v>
      </c>
      <c r="X42" s="3">
        <v>0</v>
      </c>
      <c r="Y42" s="15">
        <v>522.33500000000004</v>
      </c>
      <c r="Z42" s="14">
        <v>0</v>
      </c>
      <c r="AA42" s="3">
        <v>522.33500000000004</v>
      </c>
      <c r="AB42" s="3">
        <v>101243.974</v>
      </c>
      <c r="AC42" s="3">
        <v>0</v>
      </c>
      <c r="AD42" s="3">
        <v>0</v>
      </c>
      <c r="AE42" s="3">
        <v>101766.30899999999</v>
      </c>
      <c r="AF42" s="14">
        <v>0</v>
      </c>
      <c r="AG42" s="3">
        <v>0</v>
      </c>
      <c r="AH42" s="3">
        <v>0</v>
      </c>
      <c r="AI42" s="15">
        <v>0</v>
      </c>
      <c r="AJ42" s="13">
        <v>101766.30899999999</v>
      </c>
    </row>
    <row r="43" spans="1:36" ht="13.8" thickBot="1" x14ac:dyDescent="0.25">
      <c r="A43">
        <v>51</v>
      </c>
      <c r="B43" t="s">
        <v>121</v>
      </c>
      <c r="C43" s="21">
        <v>0</v>
      </c>
      <c r="D43" s="27">
        <f t="shared" si="0"/>
        <v>0</v>
      </c>
      <c r="E43" s="22">
        <v>4047915.1179999998</v>
      </c>
      <c r="F43" s="23">
        <v>195000</v>
      </c>
      <c r="G43" s="23">
        <v>7026.8069999999998</v>
      </c>
      <c r="H43" s="23">
        <v>0</v>
      </c>
      <c r="I43" s="24">
        <v>4249941.9249999998</v>
      </c>
      <c r="J43" s="22">
        <v>4244302.1560000004</v>
      </c>
      <c r="K43" s="23">
        <v>557.35500000000002</v>
      </c>
      <c r="L43" s="23">
        <v>0</v>
      </c>
      <c r="M43" s="23">
        <v>0</v>
      </c>
      <c r="N43" s="24">
        <v>4244859.5109999999</v>
      </c>
      <c r="O43" s="22">
        <v>-196387.038</v>
      </c>
      <c r="P43" s="24">
        <v>5082.4139999999998</v>
      </c>
      <c r="Q43" s="3">
        <v>5082.4139999999998</v>
      </c>
      <c r="R43" s="3">
        <v>0</v>
      </c>
      <c r="S43" s="22">
        <v>275765.67</v>
      </c>
      <c r="T43" s="23">
        <v>195000</v>
      </c>
      <c r="U43" s="23">
        <v>557.35500000000002</v>
      </c>
      <c r="V43" s="23">
        <v>0</v>
      </c>
      <c r="W43" s="23">
        <v>0</v>
      </c>
      <c r="X43" s="23">
        <v>0</v>
      </c>
      <c r="Y43" s="24">
        <v>81323.024999999994</v>
      </c>
      <c r="Z43" s="22">
        <v>0</v>
      </c>
      <c r="AA43" s="23">
        <v>81323.024999999994</v>
      </c>
      <c r="AB43" s="23">
        <v>5082.4139999999998</v>
      </c>
      <c r="AC43" s="23">
        <v>0</v>
      </c>
      <c r="AD43" s="23">
        <v>0</v>
      </c>
      <c r="AE43" s="23">
        <v>86405.438999999998</v>
      </c>
      <c r="AF43" s="22">
        <v>0</v>
      </c>
      <c r="AG43" s="23">
        <v>0</v>
      </c>
      <c r="AH43" s="23">
        <v>0</v>
      </c>
      <c r="AI43" s="24">
        <v>0</v>
      </c>
      <c r="AJ43" s="21">
        <v>86405.438999999998</v>
      </c>
    </row>
    <row r="44" spans="1:36" ht="13.05" x14ac:dyDescent="0.2">
      <c r="O44" s="3">
        <f>SUM(O5:O43)</f>
        <v>1079306.102</v>
      </c>
      <c r="P44" s="3">
        <f>SUM(P5:P43)</f>
        <v>3723202.1549999998</v>
      </c>
      <c r="Y44" s="3">
        <f>SUM(Y5:Y43)</f>
        <v>4461318.1229999997</v>
      </c>
    </row>
  </sheetData>
  <mergeCells count="3">
    <mergeCell ref="S3:Y3"/>
    <mergeCell ref="Z3:AE3"/>
    <mergeCell ref="AF3:AJ3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J44"/>
  <sheetViews>
    <sheetView topLeftCell="K22" workbookViewId="0">
      <selection activeCell="Y44" sqref="Y44"/>
    </sheetView>
  </sheetViews>
  <sheetFormatPr defaultRowHeight="13.2" x14ac:dyDescent="0.2"/>
  <cols>
    <col min="1" max="1" width="3.6640625" customWidth="1"/>
    <col min="2" max="2" width="11.33203125" customWidth="1"/>
    <col min="3" max="3" width="12.33203125" customWidth="1"/>
    <col min="4" max="4" width="9" bestFit="1" customWidth="1"/>
    <col min="5" max="5" width="11" bestFit="1" customWidth="1"/>
    <col min="6" max="8" width="9.109375" bestFit="1" customWidth="1"/>
    <col min="9" max="10" width="10.21875" bestFit="1" customWidth="1"/>
    <col min="11" max="11" width="9.109375" bestFit="1" customWidth="1"/>
    <col min="12" max="12" width="12.44140625" customWidth="1"/>
    <col min="13" max="13" width="9.109375" bestFit="1" customWidth="1"/>
    <col min="14" max="14" width="10.21875" bestFit="1" customWidth="1"/>
    <col min="15" max="16" width="10.33203125" bestFit="1" customWidth="1"/>
    <col min="17" max="18" width="9.109375" bestFit="1" customWidth="1"/>
    <col min="19" max="19" width="11.77734375" customWidth="1"/>
    <col min="20" max="21" width="9.109375" bestFit="1" customWidth="1"/>
    <col min="22" max="22" width="11.44140625" customWidth="1"/>
    <col min="23" max="24" width="9.109375" bestFit="1" customWidth="1"/>
    <col min="25" max="25" width="9.21875" bestFit="1" customWidth="1"/>
    <col min="26" max="26" width="9.109375" bestFit="1" customWidth="1"/>
    <col min="27" max="27" width="9.21875" bestFit="1" customWidth="1"/>
    <col min="28" max="30" width="9.109375" bestFit="1" customWidth="1"/>
    <col min="31" max="31" width="9.21875" bestFit="1" customWidth="1"/>
    <col min="32" max="32" width="10.33203125" customWidth="1"/>
    <col min="33" max="35" width="9.109375" bestFit="1" customWidth="1"/>
    <col min="36" max="36" width="10.33203125" bestFit="1" customWidth="1"/>
    <col min="257" max="257" width="3.6640625" customWidth="1"/>
    <col min="258" max="258" width="11.33203125" customWidth="1"/>
    <col min="259" max="260" width="12.33203125" customWidth="1"/>
    <col min="261" max="261" width="11" bestFit="1" customWidth="1"/>
    <col min="262" max="264" width="9.109375" bestFit="1" customWidth="1"/>
    <col min="265" max="266" width="10.21875" bestFit="1" customWidth="1"/>
    <col min="267" max="267" width="9.109375" bestFit="1" customWidth="1"/>
    <col min="268" max="268" width="12.44140625" customWidth="1"/>
    <col min="269" max="269" width="9.109375" bestFit="1" customWidth="1"/>
    <col min="270" max="270" width="10.21875" bestFit="1" customWidth="1"/>
    <col min="271" max="272" width="10.33203125" bestFit="1" customWidth="1"/>
    <col min="273" max="274" width="9.109375" bestFit="1" customWidth="1"/>
    <col min="275" max="275" width="11.77734375" customWidth="1"/>
    <col min="276" max="277" width="9.109375" bestFit="1" customWidth="1"/>
    <col min="278" max="278" width="11.44140625" customWidth="1"/>
    <col min="279" max="280" width="9.109375" bestFit="1" customWidth="1"/>
    <col min="281" max="281" width="9.21875" bestFit="1" customWidth="1"/>
    <col min="282" max="282" width="9.109375" bestFit="1" customWidth="1"/>
    <col min="283" max="283" width="9.21875" bestFit="1" customWidth="1"/>
    <col min="284" max="286" width="9.109375" bestFit="1" customWidth="1"/>
    <col min="287" max="287" width="9.21875" bestFit="1" customWidth="1"/>
    <col min="288" max="288" width="10.33203125" customWidth="1"/>
    <col min="289" max="291" width="9.109375" bestFit="1" customWidth="1"/>
    <col min="292" max="292" width="10.33203125" bestFit="1" customWidth="1"/>
    <col min="513" max="513" width="3.6640625" customWidth="1"/>
    <col min="514" max="514" width="11.33203125" customWidth="1"/>
    <col min="515" max="516" width="12.33203125" customWidth="1"/>
    <col min="517" max="517" width="11" bestFit="1" customWidth="1"/>
    <col min="518" max="520" width="9.109375" bestFit="1" customWidth="1"/>
    <col min="521" max="522" width="10.21875" bestFit="1" customWidth="1"/>
    <col min="523" max="523" width="9.109375" bestFit="1" customWidth="1"/>
    <col min="524" max="524" width="12.44140625" customWidth="1"/>
    <col min="525" max="525" width="9.109375" bestFit="1" customWidth="1"/>
    <col min="526" max="526" width="10.21875" bestFit="1" customWidth="1"/>
    <col min="527" max="528" width="10.33203125" bestFit="1" customWidth="1"/>
    <col min="529" max="530" width="9.109375" bestFit="1" customWidth="1"/>
    <col min="531" max="531" width="11.77734375" customWidth="1"/>
    <col min="532" max="533" width="9.109375" bestFit="1" customWidth="1"/>
    <col min="534" max="534" width="11.44140625" customWidth="1"/>
    <col min="535" max="536" width="9.109375" bestFit="1" customWidth="1"/>
    <col min="537" max="537" width="9.21875" bestFit="1" customWidth="1"/>
    <col min="538" max="538" width="9.109375" bestFit="1" customWidth="1"/>
    <col min="539" max="539" width="9.21875" bestFit="1" customWidth="1"/>
    <col min="540" max="542" width="9.109375" bestFit="1" customWidth="1"/>
    <col min="543" max="543" width="9.21875" bestFit="1" customWidth="1"/>
    <col min="544" max="544" width="10.33203125" customWidth="1"/>
    <col min="545" max="547" width="9.109375" bestFit="1" customWidth="1"/>
    <col min="548" max="548" width="10.33203125" bestFit="1" customWidth="1"/>
    <col min="769" max="769" width="3.6640625" customWidth="1"/>
    <col min="770" max="770" width="11.33203125" customWidth="1"/>
    <col min="771" max="772" width="12.33203125" customWidth="1"/>
    <col min="773" max="773" width="11" bestFit="1" customWidth="1"/>
    <col min="774" max="776" width="9.109375" bestFit="1" customWidth="1"/>
    <col min="777" max="778" width="10.21875" bestFit="1" customWidth="1"/>
    <col min="779" max="779" width="9.109375" bestFit="1" customWidth="1"/>
    <col min="780" max="780" width="12.44140625" customWidth="1"/>
    <col min="781" max="781" width="9.109375" bestFit="1" customWidth="1"/>
    <col min="782" max="782" width="10.21875" bestFit="1" customWidth="1"/>
    <col min="783" max="784" width="10.33203125" bestFit="1" customWidth="1"/>
    <col min="785" max="786" width="9.109375" bestFit="1" customWidth="1"/>
    <col min="787" max="787" width="11.77734375" customWidth="1"/>
    <col min="788" max="789" width="9.109375" bestFit="1" customWidth="1"/>
    <col min="790" max="790" width="11.44140625" customWidth="1"/>
    <col min="791" max="792" width="9.109375" bestFit="1" customWidth="1"/>
    <col min="793" max="793" width="9.21875" bestFit="1" customWidth="1"/>
    <col min="794" max="794" width="9.109375" bestFit="1" customWidth="1"/>
    <col min="795" max="795" width="9.21875" bestFit="1" customWidth="1"/>
    <col min="796" max="798" width="9.109375" bestFit="1" customWidth="1"/>
    <col min="799" max="799" width="9.21875" bestFit="1" customWidth="1"/>
    <col min="800" max="800" width="10.33203125" customWidth="1"/>
    <col min="801" max="803" width="9.109375" bestFit="1" customWidth="1"/>
    <col min="804" max="804" width="10.33203125" bestFit="1" customWidth="1"/>
    <col min="1025" max="1025" width="3.6640625" customWidth="1"/>
    <col min="1026" max="1026" width="11.33203125" customWidth="1"/>
    <col min="1027" max="1028" width="12.33203125" customWidth="1"/>
    <col min="1029" max="1029" width="11" bestFit="1" customWidth="1"/>
    <col min="1030" max="1032" width="9.109375" bestFit="1" customWidth="1"/>
    <col min="1033" max="1034" width="10.21875" bestFit="1" customWidth="1"/>
    <col min="1035" max="1035" width="9.109375" bestFit="1" customWidth="1"/>
    <col min="1036" max="1036" width="12.44140625" customWidth="1"/>
    <col min="1037" max="1037" width="9.109375" bestFit="1" customWidth="1"/>
    <col min="1038" max="1038" width="10.21875" bestFit="1" customWidth="1"/>
    <col min="1039" max="1040" width="10.33203125" bestFit="1" customWidth="1"/>
    <col min="1041" max="1042" width="9.109375" bestFit="1" customWidth="1"/>
    <col min="1043" max="1043" width="11.77734375" customWidth="1"/>
    <col min="1044" max="1045" width="9.109375" bestFit="1" customWidth="1"/>
    <col min="1046" max="1046" width="11.44140625" customWidth="1"/>
    <col min="1047" max="1048" width="9.109375" bestFit="1" customWidth="1"/>
    <col min="1049" max="1049" width="9.21875" bestFit="1" customWidth="1"/>
    <col min="1050" max="1050" width="9.109375" bestFit="1" customWidth="1"/>
    <col min="1051" max="1051" width="9.21875" bestFit="1" customWidth="1"/>
    <col min="1052" max="1054" width="9.109375" bestFit="1" customWidth="1"/>
    <col min="1055" max="1055" width="9.21875" bestFit="1" customWidth="1"/>
    <col min="1056" max="1056" width="10.33203125" customWidth="1"/>
    <col min="1057" max="1059" width="9.109375" bestFit="1" customWidth="1"/>
    <col min="1060" max="1060" width="10.33203125" bestFit="1" customWidth="1"/>
    <col min="1281" max="1281" width="3.6640625" customWidth="1"/>
    <col min="1282" max="1282" width="11.33203125" customWidth="1"/>
    <col min="1283" max="1284" width="12.33203125" customWidth="1"/>
    <col min="1285" max="1285" width="11" bestFit="1" customWidth="1"/>
    <col min="1286" max="1288" width="9.109375" bestFit="1" customWidth="1"/>
    <col min="1289" max="1290" width="10.21875" bestFit="1" customWidth="1"/>
    <col min="1291" max="1291" width="9.109375" bestFit="1" customWidth="1"/>
    <col min="1292" max="1292" width="12.44140625" customWidth="1"/>
    <col min="1293" max="1293" width="9.109375" bestFit="1" customWidth="1"/>
    <col min="1294" max="1294" width="10.21875" bestFit="1" customWidth="1"/>
    <col min="1295" max="1296" width="10.33203125" bestFit="1" customWidth="1"/>
    <col min="1297" max="1298" width="9.109375" bestFit="1" customWidth="1"/>
    <col min="1299" max="1299" width="11.77734375" customWidth="1"/>
    <col min="1300" max="1301" width="9.109375" bestFit="1" customWidth="1"/>
    <col min="1302" max="1302" width="11.44140625" customWidth="1"/>
    <col min="1303" max="1304" width="9.109375" bestFit="1" customWidth="1"/>
    <col min="1305" max="1305" width="9.21875" bestFit="1" customWidth="1"/>
    <col min="1306" max="1306" width="9.109375" bestFit="1" customWidth="1"/>
    <col min="1307" max="1307" width="9.21875" bestFit="1" customWidth="1"/>
    <col min="1308" max="1310" width="9.109375" bestFit="1" customWidth="1"/>
    <col min="1311" max="1311" width="9.21875" bestFit="1" customWidth="1"/>
    <col min="1312" max="1312" width="10.33203125" customWidth="1"/>
    <col min="1313" max="1315" width="9.109375" bestFit="1" customWidth="1"/>
    <col min="1316" max="1316" width="10.33203125" bestFit="1" customWidth="1"/>
    <col min="1537" max="1537" width="3.6640625" customWidth="1"/>
    <col min="1538" max="1538" width="11.33203125" customWidth="1"/>
    <col min="1539" max="1540" width="12.33203125" customWidth="1"/>
    <col min="1541" max="1541" width="11" bestFit="1" customWidth="1"/>
    <col min="1542" max="1544" width="9.109375" bestFit="1" customWidth="1"/>
    <col min="1545" max="1546" width="10.21875" bestFit="1" customWidth="1"/>
    <col min="1547" max="1547" width="9.109375" bestFit="1" customWidth="1"/>
    <col min="1548" max="1548" width="12.44140625" customWidth="1"/>
    <col min="1549" max="1549" width="9.109375" bestFit="1" customWidth="1"/>
    <col min="1550" max="1550" width="10.21875" bestFit="1" customWidth="1"/>
    <col min="1551" max="1552" width="10.33203125" bestFit="1" customWidth="1"/>
    <col min="1553" max="1554" width="9.109375" bestFit="1" customWidth="1"/>
    <col min="1555" max="1555" width="11.77734375" customWidth="1"/>
    <col min="1556" max="1557" width="9.109375" bestFit="1" customWidth="1"/>
    <col min="1558" max="1558" width="11.44140625" customWidth="1"/>
    <col min="1559" max="1560" width="9.109375" bestFit="1" customWidth="1"/>
    <col min="1561" max="1561" width="9.21875" bestFit="1" customWidth="1"/>
    <col min="1562" max="1562" width="9.109375" bestFit="1" customWidth="1"/>
    <col min="1563" max="1563" width="9.21875" bestFit="1" customWidth="1"/>
    <col min="1564" max="1566" width="9.109375" bestFit="1" customWidth="1"/>
    <col min="1567" max="1567" width="9.21875" bestFit="1" customWidth="1"/>
    <col min="1568" max="1568" width="10.33203125" customWidth="1"/>
    <col min="1569" max="1571" width="9.109375" bestFit="1" customWidth="1"/>
    <col min="1572" max="1572" width="10.33203125" bestFit="1" customWidth="1"/>
    <col min="1793" max="1793" width="3.6640625" customWidth="1"/>
    <col min="1794" max="1794" width="11.33203125" customWidth="1"/>
    <col min="1795" max="1796" width="12.33203125" customWidth="1"/>
    <col min="1797" max="1797" width="11" bestFit="1" customWidth="1"/>
    <col min="1798" max="1800" width="9.109375" bestFit="1" customWidth="1"/>
    <col min="1801" max="1802" width="10.21875" bestFit="1" customWidth="1"/>
    <col min="1803" max="1803" width="9.109375" bestFit="1" customWidth="1"/>
    <col min="1804" max="1804" width="12.44140625" customWidth="1"/>
    <col min="1805" max="1805" width="9.109375" bestFit="1" customWidth="1"/>
    <col min="1806" max="1806" width="10.21875" bestFit="1" customWidth="1"/>
    <col min="1807" max="1808" width="10.33203125" bestFit="1" customWidth="1"/>
    <col min="1809" max="1810" width="9.109375" bestFit="1" customWidth="1"/>
    <col min="1811" max="1811" width="11.77734375" customWidth="1"/>
    <col min="1812" max="1813" width="9.109375" bestFit="1" customWidth="1"/>
    <col min="1814" max="1814" width="11.44140625" customWidth="1"/>
    <col min="1815" max="1816" width="9.109375" bestFit="1" customWidth="1"/>
    <col min="1817" max="1817" width="9.21875" bestFit="1" customWidth="1"/>
    <col min="1818" max="1818" width="9.109375" bestFit="1" customWidth="1"/>
    <col min="1819" max="1819" width="9.21875" bestFit="1" customWidth="1"/>
    <col min="1820" max="1822" width="9.109375" bestFit="1" customWidth="1"/>
    <col min="1823" max="1823" width="9.21875" bestFit="1" customWidth="1"/>
    <col min="1824" max="1824" width="10.33203125" customWidth="1"/>
    <col min="1825" max="1827" width="9.109375" bestFit="1" customWidth="1"/>
    <col min="1828" max="1828" width="10.33203125" bestFit="1" customWidth="1"/>
    <col min="2049" max="2049" width="3.6640625" customWidth="1"/>
    <col min="2050" max="2050" width="11.33203125" customWidth="1"/>
    <col min="2051" max="2052" width="12.33203125" customWidth="1"/>
    <col min="2053" max="2053" width="11" bestFit="1" customWidth="1"/>
    <col min="2054" max="2056" width="9.109375" bestFit="1" customWidth="1"/>
    <col min="2057" max="2058" width="10.21875" bestFit="1" customWidth="1"/>
    <col min="2059" max="2059" width="9.109375" bestFit="1" customWidth="1"/>
    <col min="2060" max="2060" width="12.44140625" customWidth="1"/>
    <col min="2061" max="2061" width="9.109375" bestFit="1" customWidth="1"/>
    <col min="2062" max="2062" width="10.21875" bestFit="1" customWidth="1"/>
    <col min="2063" max="2064" width="10.33203125" bestFit="1" customWidth="1"/>
    <col min="2065" max="2066" width="9.109375" bestFit="1" customWidth="1"/>
    <col min="2067" max="2067" width="11.77734375" customWidth="1"/>
    <col min="2068" max="2069" width="9.109375" bestFit="1" customWidth="1"/>
    <col min="2070" max="2070" width="11.44140625" customWidth="1"/>
    <col min="2071" max="2072" width="9.109375" bestFit="1" customWidth="1"/>
    <col min="2073" max="2073" width="9.21875" bestFit="1" customWidth="1"/>
    <col min="2074" max="2074" width="9.109375" bestFit="1" customWidth="1"/>
    <col min="2075" max="2075" width="9.21875" bestFit="1" customWidth="1"/>
    <col min="2076" max="2078" width="9.109375" bestFit="1" customWidth="1"/>
    <col min="2079" max="2079" width="9.21875" bestFit="1" customWidth="1"/>
    <col min="2080" max="2080" width="10.33203125" customWidth="1"/>
    <col min="2081" max="2083" width="9.109375" bestFit="1" customWidth="1"/>
    <col min="2084" max="2084" width="10.33203125" bestFit="1" customWidth="1"/>
    <col min="2305" max="2305" width="3.6640625" customWidth="1"/>
    <col min="2306" max="2306" width="11.33203125" customWidth="1"/>
    <col min="2307" max="2308" width="12.33203125" customWidth="1"/>
    <col min="2309" max="2309" width="11" bestFit="1" customWidth="1"/>
    <col min="2310" max="2312" width="9.109375" bestFit="1" customWidth="1"/>
    <col min="2313" max="2314" width="10.21875" bestFit="1" customWidth="1"/>
    <col min="2315" max="2315" width="9.109375" bestFit="1" customWidth="1"/>
    <col min="2316" max="2316" width="12.44140625" customWidth="1"/>
    <col min="2317" max="2317" width="9.109375" bestFit="1" customWidth="1"/>
    <col min="2318" max="2318" width="10.21875" bestFit="1" customWidth="1"/>
    <col min="2319" max="2320" width="10.33203125" bestFit="1" customWidth="1"/>
    <col min="2321" max="2322" width="9.109375" bestFit="1" customWidth="1"/>
    <col min="2323" max="2323" width="11.77734375" customWidth="1"/>
    <col min="2324" max="2325" width="9.109375" bestFit="1" customWidth="1"/>
    <col min="2326" max="2326" width="11.44140625" customWidth="1"/>
    <col min="2327" max="2328" width="9.109375" bestFit="1" customWidth="1"/>
    <col min="2329" max="2329" width="9.21875" bestFit="1" customWidth="1"/>
    <col min="2330" max="2330" width="9.109375" bestFit="1" customWidth="1"/>
    <col min="2331" max="2331" width="9.21875" bestFit="1" customWidth="1"/>
    <col min="2332" max="2334" width="9.109375" bestFit="1" customWidth="1"/>
    <col min="2335" max="2335" width="9.21875" bestFit="1" customWidth="1"/>
    <col min="2336" max="2336" width="10.33203125" customWidth="1"/>
    <col min="2337" max="2339" width="9.109375" bestFit="1" customWidth="1"/>
    <col min="2340" max="2340" width="10.33203125" bestFit="1" customWidth="1"/>
    <col min="2561" max="2561" width="3.6640625" customWidth="1"/>
    <col min="2562" max="2562" width="11.33203125" customWidth="1"/>
    <col min="2563" max="2564" width="12.33203125" customWidth="1"/>
    <col min="2565" max="2565" width="11" bestFit="1" customWidth="1"/>
    <col min="2566" max="2568" width="9.109375" bestFit="1" customWidth="1"/>
    <col min="2569" max="2570" width="10.21875" bestFit="1" customWidth="1"/>
    <col min="2571" max="2571" width="9.109375" bestFit="1" customWidth="1"/>
    <col min="2572" max="2572" width="12.44140625" customWidth="1"/>
    <col min="2573" max="2573" width="9.109375" bestFit="1" customWidth="1"/>
    <col min="2574" max="2574" width="10.21875" bestFit="1" customWidth="1"/>
    <col min="2575" max="2576" width="10.33203125" bestFit="1" customWidth="1"/>
    <col min="2577" max="2578" width="9.109375" bestFit="1" customWidth="1"/>
    <col min="2579" max="2579" width="11.77734375" customWidth="1"/>
    <col min="2580" max="2581" width="9.109375" bestFit="1" customWidth="1"/>
    <col min="2582" max="2582" width="11.44140625" customWidth="1"/>
    <col min="2583" max="2584" width="9.109375" bestFit="1" customWidth="1"/>
    <col min="2585" max="2585" width="9.21875" bestFit="1" customWidth="1"/>
    <col min="2586" max="2586" width="9.109375" bestFit="1" customWidth="1"/>
    <col min="2587" max="2587" width="9.21875" bestFit="1" customWidth="1"/>
    <col min="2588" max="2590" width="9.109375" bestFit="1" customWidth="1"/>
    <col min="2591" max="2591" width="9.21875" bestFit="1" customWidth="1"/>
    <col min="2592" max="2592" width="10.33203125" customWidth="1"/>
    <col min="2593" max="2595" width="9.109375" bestFit="1" customWidth="1"/>
    <col min="2596" max="2596" width="10.33203125" bestFit="1" customWidth="1"/>
    <col min="2817" max="2817" width="3.6640625" customWidth="1"/>
    <col min="2818" max="2818" width="11.33203125" customWidth="1"/>
    <col min="2819" max="2820" width="12.33203125" customWidth="1"/>
    <col min="2821" max="2821" width="11" bestFit="1" customWidth="1"/>
    <col min="2822" max="2824" width="9.109375" bestFit="1" customWidth="1"/>
    <col min="2825" max="2826" width="10.21875" bestFit="1" customWidth="1"/>
    <col min="2827" max="2827" width="9.109375" bestFit="1" customWidth="1"/>
    <col min="2828" max="2828" width="12.44140625" customWidth="1"/>
    <col min="2829" max="2829" width="9.109375" bestFit="1" customWidth="1"/>
    <col min="2830" max="2830" width="10.21875" bestFit="1" customWidth="1"/>
    <col min="2831" max="2832" width="10.33203125" bestFit="1" customWidth="1"/>
    <col min="2833" max="2834" width="9.109375" bestFit="1" customWidth="1"/>
    <col min="2835" max="2835" width="11.77734375" customWidth="1"/>
    <col min="2836" max="2837" width="9.109375" bestFit="1" customWidth="1"/>
    <col min="2838" max="2838" width="11.44140625" customWidth="1"/>
    <col min="2839" max="2840" width="9.109375" bestFit="1" customWidth="1"/>
    <col min="2841" max="2841" width="9.21875" bestFit="1" customWidth="1"/>
    <col min="2842" max="2842" width="9.109375" bestFit="1" customWidth="1"/>
    <col min="2843" max="2843" width="9.21875" bestFit="1" customWidth="1"/>
    <col min="2844" max="2846" width="9.109375" bestFit="1" customWidth="1"/>
    <col min="2847" max="2847" width="9.21875" bestFit="1" customWidth="1"/>
    <col min="2848" max="2848" width="10.33203125" customWidth="1"/>
    <col min="2849" max="2851" width="9.109375" bestFit="1" customWidth="1"/>
    <col min="2852" max="2852" width="10.33203125" bestFit="1" customWidth="1"/>
    <col min="3073" max="3073" width="3.6640625" customWidth="1"/>
    <col min="3074" max="3074" width="11.33203125" customWidth="1"/>
    <col min="3075" max="3076" width="12.33203125" customWidth="1"/>
    <col min="3077" max="3077" width="11" bestFit="1" customWidth="1"/>
    <col min="3078" max="3080" width="9.109375" bestFit="1" customWidth="1"/>
    <col min="3081" max="3082" width="10.21875" bestFit="1" customWidth="1"/>
    <col min="3083" max="3083" width="9.109375" bestFit="1" customWidth="1"/>
    <col min="3084" max="3084" width="12.44140625" customWidth="1"/>
    <col min="3085" max="3085" width="9.109375" bestFit="1" customWidth="1"/>
    <col min="3086" max="3086" width="10.21875" bestFit="1" customWidth="1"/>
    <col min="3087" max="3088" width="10.33203125" bestFit="1" customWidth="1"/>
    <col min="3089" max="3090" width="9.109375" bestFit="1" customWidth="1"/>
    <col min="3091" max="3091" width="11.77734375" customWidth="1"/>
    <col min="3092" max="3093" width="9.109375" bestFit="1" customWidth="1"/>
    <col min="3094" max="3094" width="11.44140625" customWidth="1"/>
    <col min="3095" max="3096" width="9.109375" bestFit="1" customWidth="1"/>
    <col min="3097" max="3097" width="9.21875" bestFit="1" customWidth="1"/>
    <col min="3098" max="3098" width="9.109375" bestFit="1" customWidth="1"/>
    <col min="3099" max="3099" width="9.21875" bestFit="1" customWidth="1"/>
    <col min="3100" max="3102" width="9.109375" bestFit="1" customWidth="1"/>
    <col min="3103" max="3103" width="9.21875" bestFit="1" customWidth="1"/>
    <col min="3104" max="3104" width="10.33203125" customWidth="1"/>
    <col min="3105" max="3107" width="9.109375" bestFit="1" customWidth="1"/>
    <col min="3108" max="3108" width="10.33203125" bestFit="1" customWidth="1"/>
    <col min="3329" max="3329" width="3.6640625" customWidth="1"/>
    <col min="3330" max="3330" width="11.33203125" customWidth="1"/>
    <col min="3331" max="3332" width="12.33203125" customWidth="1"/>
    <col min="3333" max="3333" width="11" bestFit="1" customWidth="1"/>
    <col min="3334" max="3336" width="9.109375" bestFit="1" customWidth="1"/>
    <col min="3337" max="3338" width="10.21875" bestFit="1" customWidth="1"/>
    <col min="3339" max="3339" width="9.109375" bestFit="1" customWidth="1"/>
    <col min="3340" max="3340" width="12.44140625" customWidth="1"/>
    <col min="3341" max="3341" width="9.109375" bestFit="1" customWidth="1"/>
    <col min="3342" max="3342" width="10.21875" bestFit="1" customWidth="1"/>
    <col min="3343" max="3344" width="10.33203125" bestFit="1" customWidth="1"/>
    <col min="3345" max="3346" width="9.109375" bestFit="1" customWidth="1"/>
    <col min="3347" max="3347" width="11.77734375" customWidth="1"/>
    <col min="3348" max="3349" width="9.109375" bestFit="1" customWidth="1"/>
    <col min="3350" max="3350" width="11.44140625" customWidth="1"/>
    <col min="3351" max="3352" width="9.109375" bestFit="1" customWidth="1"/>
    <col min="3353" max="3353" width="9.21875" bestFit="1" customWidth="1"/>
    <col min="3354" max="3354" width="9.109375" bestFit="1" customWidth="1"/>
    <col min="3355" max="3355" width="9.21875" bestFit="1" customWidth="1"/>
    <col min="3356" max="3358" width="9.109375" bestFit="1" customWidth="1"/>
    <col min="3359" max="3359" width="9.21875" bestFit="1" customWidth="1"/>
    <col min="3360" max="3360" width="10.33203125" customWidth="1"/>
    <col min="3361" max="3363" width="9.109375" bestFit="1" customWidth="1"/>
    <col min="3364" max="3364" width="10.33203125" bestFit="1" customWidth="1"/>
    <col min="3585" max="3585" width="3.6640625" customWidth="1"/>
    <col min="3586" max="3586" width="11.33203125" customWidth="1"/>
    <col min="3587" max="3588" width="12.33203125" customWidth="1"/>
    <col min="3589" max="3589" width="11" bestFit="1" customWidth="1"/>
    <col min="3590" max="3592" width="9.109375" bestFit="1" customWidth="1"/>
    <col min="3593" max="3594" width="10.21875" bestFit="1" customWidth="1"/>
    <col min="3595" max="3595" width="9.109375" bestFit="1" customWidth="1"/>
    <col min="3596" max="3596" width="12.44140625" customWidth="1"/>
    <col min="3597" max="3597" width="9.109375" bestFit="1" customWidth="1"/>
    <col min="3598" max="3598" width="10.21875" bestFit="1" customWidth="1"/>
    <col min="3599" max="3600" width="10.33203125" bestFit="1" customWidth="1"/>
    <col min="3601" max="3602" width="9.109375" bestFit="1" customWidth="1"/>
    <col min="3603" max="3603" width="11.77734375" customWidth="1"/>
    <col min="3604" max="3605" width="9.109375" bestFit="1" customWidth="1"/>
    <col min="3606" max="3606" width="11.44140625" customWidth="1"/>
    <col min="3607" max="3608" width="9.109375" bestFit="1" customWidth="1"/>
    <col min="3609" max="3609" width="9.21875" bestFit="1" customWidth="1"/>
    <col min="3610" max="3610" width="9.109375" bestFit="1" customWidth="1"/>
    <col min="3611" max="3611" width="9.21875" bestFit="1" customWidth="1"/>
    <col min="3612" max="3614" width="9.109375" bestFit="1" customWidth="1"/>
    <col min="3615" max="3615" width="9.21875" bestFit="1" customWidth="1"/>
    <col min="3616" max="3616" width="10.33203125" customWidth="1"/>
    <col min="3617" max="3619" width="9.109375" bestFit="1" customWidth="1"/>
    <col min="3620" max="3620" width="10.33203125" bestFit="1" customWidth="1"/>
    <col min="3841" max="3841" width="3.6640625" customWidth="1"/>
    <col min="3842" max="3842" width="11.33203125" customWidth="1"/>
    <col min="3843" max="3844" width="12.33203125" customWidth="1"/>
    <col min="3845" max="3845" width="11" bestFit="1" customWidth="1"/>
    <col min="3846" max="3848" width="9.109375" bestFit="1" customWidth="1"/>
    <col min="3849" max="3850" width="10.21875" bestFit="1" customWidth="1"/>
    <col min="3851" max="3851" width="9.109375" bestFit="1" customWidth="1"/>
    <col min="3852" max="3852" width="12.44140625" customWidth="1"/>
    <col min="3853" max="3853" width="9.109375" bestFit="1" customWidth="1"/>
    <col min="3854" max="3854" width="10.21875" bestFit="1" customWidth="1"/>
    <col min="3855" max="3856" width="10.33203125" bestFit="1" customWidth="1"/>
    <col min="3857" max="3858" width="9.109375" bestFit="1" customWidth="1"/>
    <col min="3859" max="3859" width="11.77734375" customWidth="1"/>
    <col min="3860" max="3861" width="9.109375" bestFit="1" customWidth="1"/>
    <col min="3862" max="3862" width="11.44140625" customWidth="1"/>
    <col min="3863" max="3864" width="9.109375" bestFit="1" customWidth="1"/>
    <col min="3865" max="3865" width="9.21875" bestFit="1" customWidth="1"/>
    <col min="3866" max="3866" width="9.109375" bestFit="1" customWidth="1"/>
    <col min="3867" max="3867" width="9.21875" bestFit="1" customWidth="1"/>
    <col min="3868" max="3870" width="9.109375" bestFit="1" customWidth="1"/>
    <col min="3871" max="3871" width="9.21875" bestFit="1" customWidth="1"/>
    <col min="3872" max="3872" width="10.33203125" customWidth="1"/>
    <col min="3873" max="3875" width="9.109375" bestFit="1" customWidth="1"/>
    <col min="3876" max="3876" width="10.33203125" bestFit="1" customWidth="1"/>
    <col min="4097" max="4097" width="3.6640625" customWidth="1"/>
    <col min="4098" max="4098" width="11.33203125" customWidth="1"/>
    <col min="4099" max="4100" width="12.33203125" customWidth="1"/>
    <col min="4101" max="4101" width="11" bestFit="1" customWidth="1"/>
    <col min="4102" max="4104" width="9.109375" bestFit="1" customWidth="1"/>
    <col min="4105" max="4106" width="10.21875" bestFit="1" customWidth="1"/>
    <col min="4107" max="4107" width="9.109375" bestFit="1" customWidth="1"/>
    <col min="4108" max="4108" width="12.44140625" customWidth="1"/>
    <col min="4109" max="4109" width="9.109375" bestFit="1" customWidth="1"/>
    <col min="4110" max="4110" width="10.21875" bestFit="1" customWidth="1"/>
    <col min="4111" max="4112" width="10.33203125" bestFit="1" customWidth="1"/>
    <col min="4113" max="4114" width="9.109375" bestFit="1" customWidth="1"/>
    <col min="4115" max="4115" width="11.77734375" customWidth="1"/>
    <col min="4116" max="4117" width="9.109375" bestFit="1" customWidth="1"/>
    <col min="4118" max="4118" width="11.44140625" customWidth="1"/>
    <col min="4119" max="4120" width="9.109375" bestFit="1" customWidth="1"/>
    <col min="4121" max="4121" width="9.21875" bestFit="1" customWidth="1"/>
    <col min="4122" max="4122" width="9.109375" bestFit="1" customWidth="1"/>
    <col min="4123" max="4123" width="9.21875" bestFit="1" customWidth="1"/>
    <col min="4124" max="4126" width="9.109375" bestFit="1" customWidth="1"/>
    <col min="4127" max="4127" width="9.21875" bestFit="1" customWidth="1"/>
    <col min="4128" max="4128" width="10.33203125" customWidth="1"/>
    <col min="4129" max="4131" width="9.109375" bestFit="1" customWidth="1"/>
    <col min="4132" max="4132" width="10.33203125" bestFit="1" customWidth="1"/>
    <col min="4353" max="4353" width="3.6640625" customWidth="1"/>
    <col min="4354" max="4354" width="11.33203125" customWidth="1"/>
    <col min="4355" max="4356" width="12.33203125" customWidth="1"/>
    <col min="4357" max="4357" width="11" bestFit="1" customWidth="1"/>
    <col min="4358" max="4360" width="9.109375" bestFit="1" customWidth="1"/>
    <col min="4361" max="4362" width="10.21875" bestFit="1" customWidth="1"/>
    <col min="4363" max="4363" width="9.109375" bestFit="1" customWidth="1"/>
    <col min="4364" max="4364" width="12.44140625" customWidth="1"/>
    <col min="4365" max="4365" width="9.109375" bestFit="1" customWidth="1"/>
    <col min="4366" max="4366" width="10.21875" bestFit="1" customWidth="1"/>
    <col min="4367" max="4368" width="10.33203125" bestFit="1" customWidth="1"/>
    <col min="4369" max="4370" width="9.109375" bestFit="1" customWidth="1"/>
    <col min="4371" max="4371" width="11.77734375" customWidth="1"/>
    <col min="4372" max="4373" width="9.109375" bestFit="1" customWidth="1"/>
    <col min="4374" max="4374" width="11.44140625" customWidth="1"/>
    <col min="4375" max="4376" width="9.109375" bestFit="1" customWidth="1"/>
    <col min="4377" max="4377" width="9.21875" bestFit="1" customWidth="1"/>
    <col min="4378" max="4378" width="9.109375" bestFit="1" customWidth="1"/>
    <col min="4379" max="4379" width="9.21875" bestFit="1" customWidth="1"/>
    <col min="4380" max="4382" width="9.109375" bestFit="1" customWidth="1"/>
    <col min="4383" max="4383" width="9.21875" bestFit="1" customWidth="1"/>
    <col min="4384" max="4384" width="10.33203125" customWidth="1"/>
    <col min="4385" max="4387" width="9.109375" bestFit="1" customWidth="1"/>
    <col min="4388" max="4388" width="10.33203125" bestFit="1" customWidth="1"/>
    <col min="4609" max="4609" width="3.6640625" customWidth="1"/>
    <col min="4610" max="4610" width="11.33203125" customWidth="1"/>
    <col min="4611" max="4612" width="12.33203125" customWidth="1"/>
    <col min="4613" max="4613" width="11" bestFit="1" customWidth="1"/>
    <col min="4614" max="4616" width="9.109375" bestFit="1" customWidth="1"/>
    <col min="4617" max="4618" width="10.21875" bestFit="1" customWidth="1"/>
    <col min="4619" max="4619" width="9.109375" bestFit="1" customWidth="1"/>
    <col min="4620" max="4620" width="12.44140625" customWidth="1"/>
    <col min="4621" max="4621" width="9.109375" bestFit="1" customWidth="1"/>
    <col min="4622" max="4622" width="10.21875" bestFit="1" customWidth="1"/>
    <col min="4623" max="4624" width="10.33203125" bestFit="1" customWidth="1"/>
    <col min="4625" max="4626" width="9.109375" bestFit="1" customWidth="1"/>
    <col min="4627" max="4627" width="11.77734375" customWidth="1"/>
    <col min="4628" max="4629" width="9.109375" bestFit="1" customWidth="1"/>
    <col min="4630" max="4630" width="11.44140625" customWidth="1"/>
    <col min="4631" max="4632" width="9.109375" bestFit="1" customWidth="1"/>
    <col min="4633" max="4633" width="9.21875" bestFit="1" customWidth="1"/>
    <col min="4634" max="4634" width="9.109375" bestFit="1" customWidth="1"/>
    <col min="4635" max="4635" width="9.21875" bestFit="1" customWidth="1"/>
    <col min="4636" max="4638" width="9.109375" bestFit="1" customWidth="1"/>
    <col min="4639" max="4639" width="9.21875" bestFit="1" customWidth="1"/>
    <col min="4640" max="4640" width="10.33203125" customWidth="1"/>
    <col min="4641" max="4643" width="9.109375" bestFit="1" customWidth="1"/>
    <col min="4644" max="4644" width="10.33203125" bestFit="1" customWidth="1"/>
    <col min="4865" max="4865" width="3.6640625" customWidth="1"/>
    <col min="4866" max="4866" width="11.33203125" customWidth="1"/>
    <col min="4867" max="4868" width="12.33203125" customWidth="1"/>
    <col min="4869" max="4869" width="11" bestFit="1" customWidth="1"/>
    <col min="4870" max="4872" width="9.109375" bestFit="1" customWidth="1"/>
    <col min="4873" max="4874" width="10.21875" bestFit="1" customWidth="1"/>
    <col min="4875" max="4875" width="9.109375" bestFit="1" customWidth="1"/>
    <col min="4876" max="4876" width="12.44140625" customWidth="1"/>
    <col min="4877" max="4877" width="9.109375" bestFit="1" customWidth="1"/>
    <col min="4878" max="4878" width="10.21875" bestFit="1" customWidth="1"/>
    <col min="4879" max="4880" width="10.33203125" bestFit="1" customWidth="1"/>
    <col min="4881" max="4882" width="9.109375" bestFit="1" customWidth="1"/>
    <col min="4883" max="4883" width="11.77734375" customWidth="1"/>
    <col min="4884" max="4885" width="9.109375" bestFit="1" customWidth="1"/>
    <col min="4886" max="4886" width="11.44140625" customWidth="1"/>
    <col min="4887" max="4888" width="9.109375" bestFit="1" customWidth="1"/>
    <col min="4889" max="4889" width="9.21875" bestFit="1" customWidth="1"/>
    <col min="4890" max="4890" width="9.109375" bestFit="1" customWidth="1"/>
    <col min="4891" max="4891" width="9.21875" bestFit="1" customWidth="1"/>
    <col min="4892" max="4894" width="9.109375" bestFit="1" customWidth="1"/>
    <col min="4895" max="4895" width="9.21875" bestFit="1" customWidth="1"/>
    <col min="4896" max="4896" width="10.33203125" customWidth="1"/>
    <col min="4897" max="4899" width="9.109375" bestFit="1" customWidth="1"/>
    <col min="4900" max="4900" width="10.33203125" bestFit="1" customWidth="1"/>
    <col min="5121" max="5121" width="3.6640625" customWidth="1"/>
    <col min="5122" max="5122" width="11.33203125" customWidth="1"/>
    <col min="5123" max="5124" width="12.33203125" customWidth="1"/>
    <col min="5125" max="5125" width="11" bestFit="1" customWidth="1"/>
    <col min="5126" max="5128" width="9.109375" bestFit="1" customWidth="1"/>
    <col min="5129" max="5130" width="10.21875" bestFit="1" customWidth="1"/>
    <col min="5131" max="5131" width="9.109375" bestFit="1" customWidth="1"/>
    <col min="5132" max="5132" width="12.44140625" customWidth="1"/>
    <col min="5133" max="5133" width="9.109375" bestFit="1" customWidth="1"/>
    <col min="5134" max="5134" width="10.21875" bestFit="1" customWidth="1"/>
    <col min="5135" max="5136" width="10.33203125" bestFit="1" customWidth="1"/>
    <col min="5137" max="5138" width="9.109375" bestFit="1" customWidth="1"/>
    <col min="5139" max="5139" width="11.77734375" customWidth="1"/>
    <col min="5140" max="5141" width="9.109375" bestFit="1" customWidth="1"/>
    <col min="5142" max="5142" width="11.44140625" customWidth="1"/>
    <col min="5143" max="5144" width="9.109375" bestFit="1" customWidth="1"/>
    <col min="5145" max="5145" width="9.21875" bestFit="1" customWidth="1"/>
    <col min="5146" max="5146" width="9.109375" bestFit="1" customWidth="1"/>
    <col min="5147" max="5147" width="9.21875" bestFit="1" customWidth="1"/>
    <col min="5148" max="5150" width="9.109375" bestFit="1" customWidth="1"/>
    <col min="5151" max="5151" width="9.21875" bestFit="1" customWidth="1"/>
    <col min="5152" max="5152" width="10.33203125" customWidth="1"/>
    <col min="5153" max="5155" width="9.109375" bestFit="1" customWidth="1"/>
    <col min="5156" max="5156" width="10.33203125" bestFit="1" customWidth="1"/>
    <col min="5377" max="5377" width="3.6640625" customWidth="1"/>
    <col min="5378" max="5378" width="11.33203125" customWidth="1"/>
    <col min="5379" max="5380" width="12.33203125" customWidth="1"/>
    <col min="5381" max="5381" width="11" bestFit="1" customWidth="1"/>
    <col min="5382" max="5384" width="9.109375" bestFit="1" customWidth="1"/>
    <col min="5385" max="5386" width="10.21875" bestFit="1" customWidth="1"/>
    <col min="5387" max="5387" width="9.109375" bestFit="1" customWidth="1"/>
    <col min="5388" max="5388" width="12.44140625" customWidth="1"/>
    <col min="5389" max="5389" width="9.109375" bestFit="1" customWidth="1"/>
    <col min="5390" max="5390" width="10.21875" bestFit="1" customWidth="1"/>
    <col min="5391" max="5392" width="10.33203125" bestFit="1" customWidth="1"/>
    <col min="5393" max="5394" width="9.109375" bestFit="1" customWidth="1"/>
    <col min="5395" max="5395" width="11.77734375" customWidth="1"/>
    <col min="5396" max="5397" width="9.109375" bestFit="1" customWidth="1"/>
    <col min="5398" max="5398" width="11.44140625" customWidth="1"/>
    <col min="5399" max="5400" width="9.109375" bestFit="1" customWidth="1"/>
    <col min="5401" max="5401" width="9.21875" bestFit="1" customWidth="1"/>
    <col min="5402" max="5402" width="9.109375" bestFit="1" customWidth="1"/>
    <col min="5403" max="5403" width="9.21875" bestFit="1" customWidth="1"/>
    <col min="5404" max="5406" width="9.109375" bestFit="1" customWidth="1"/>
    <col min="5407" max="5407" width="9.21875" bestFit="1" customWidth="1"/>
    <col min="5408" max="5408" width="10.33203125" customWidth="1"/>
    <col min="5409" max="5411" width="9.109375" bestFit="1" customWidth="1"/>
    <col min="5412" max="5412" width="10.33203125" bestFit="1" customWidth="1"/>
    <col min="5633" max="5633" width="3.6640625" customWidth="1"/>
    <col min="5634" max="5634" width="11.33203125" customWidth="1"/>
    <col min="5635" max="5636" width="12.33203125" customWidth="1"/>
    <col min="5637" max="5637" width="11" bestFit="1" customWidth="1"/>
    <col min="5638" max="5640" width="9.109375" bestFit="1" customWidth="1"/>
    <col min="5641" max="5642" width="10.21875" bestFit="1" customWidth="1"/>
    <col min="5643" max="5643" width="9.109375" bestFit="1" customWidth="1"/>
    <col min="5644" max="5644" width="12.44140625" customWidth="1"/>
    <col min="5645" max="5645" width="9.109375" bestFit="1" customWidth="1"/>
    <col min="5646" max="5646" width="10.21875" bestFit="1" customWidth="1"/>
    <col min="5647" max="5648" width="10.33203125" bestFit="1" customWidth="1"/>
    <col min="5649" max="5650" width="9.109375" bestFit="1" customWidth="1"/>
    <col min="5651" max="5651" width="11.77734375" customWidth="1"/>
    <col min="5652" max="5653" width="9.109375" bestFit="1" customWidth="1"/>
    <col min="5654" max="5654" width="11.44140625" customWidth="1"/>
    <col min="5655" max="5656" width="9.109375" bestFit="1" customWidth="1"/>
    <col min="5657" max="5657" width="9.21875" bestFit="1" customWidth="1"/>
    <col min="5658" max="5658" width="9.109375" bestFit="1" customWidth="1"/>
    <col min="5659" max="5659" width="9.21875" bestFit="1" customWidth="1"/>
    <col min="5660" max="5662" width="9.109375" bestFit="1" customWidth="1"/>
    <col min="5663" max="5663" width="9.21875" bestFit="1" customWidth="1"/>
    <col min="5664" max="5664" width="10.33203125" customWidth="1"/>
    <col min="5665" max="5667" width="9.109375" bestFit="1" customWidth="1"/>
    <col min="5668" max="5668" width="10.33203125" bestFit="1" customWidth="1"/>
    <col min="5889" max="5889" width="3.6640625" customWidth="1"/>
    <col min="5890" max="5890" width="11.33203125" customWidth="1"/>
    <col min="5891" max="5892" width="12.33203125" customWidth="1"/>
    <col min="5893" max="5893" width="11" bestFit="1" customWidth="1"/>
    <col min="5894" max="5896" width="9.109375" bestFit="1" customWidth="1"/>
    <col min="5897" max="5898" width="10.21875" bestFit="1" customWidth="1"/>
    <col min="5899" max="5899" width="9.109375" bestFit="1" customWidth="1"/>
    <col min="5900" max="5900" width="12.44140625" customWidth="1"/>
    <col min="5901" max="5901" width="9.109375" bestFit="1" customWidth="1"/>
    <col min="5902" max="5902" width="10.21875" bestFit="1" customWidth="1"/>
    <col min="5903" max="5904" width="10.33203125" bestFit="1" customWidth="1"/>
    <col min="5905" max="5906" width="9.109375" bestFit="1" customWidth="1"/>
    <col min="5907" max="5907" width="11.77734375" customWidth="1"/>
    <col min="5908" max="5909" width="9.109375" bestFit="1" customWidth="1"/>
    <col min="5910" max="5910" width="11.44140625" customWidth="1"/>
    <col min="5911" max="5912" width="9.109375" bestFit="1" customWidth="1"/>
    <col min="5913" max="5913" width="9.21875" bestFit="1" customWidth="1"/>
    <col min="5914" max="5914" width="9.109375" bestFit="1" customWidth="1"/>
    <col min="5915" max="5915" width="9.21875" bestFit="1" customWidth="1"/>
    <col min="5916" max="5918" width="9.109375" bestFit="1" customWidth="1"/>
    <col min="5919" max="5919" width="9.21875" bestFit="1" customWidth="1"/>
    <col min="5920" max="5920" width="10.33203125" customWidth="1"/>
    <col min="5921" max="5923" width="9.109375" bestFit="1" customWidth="1"/>
    <col min="5924" max="5924" width="10.33203125" bestFit="1" customWidth="1"/>
    <col min="6145" max="6145" width="3.6640625" customWidth="1"/>
    <col min="6146" max="6146" width="11.33203125" customWidth="1"/>
    <col min="6147" max="6148" width="12.33203125" customWidth="1"/>
    <col min="6149" max="6149" width="11" bestFit="1" customWidth="1"/>
    <col min="6150" max="6152" width="9.109375" bestFit="1" customWidth="1"/>
    <col min="6153" max="6154" width="10.21875" bestFit="1" customWidth="1"/>
    <col min="6155" max="6155" width="9.109375" bestFit="1" customWidth="1"/>
    <col min="6156" max="6156" width="12.44140625" customWidth="1"/>
    <col min="6157" max="6157" width="9.109375" bestFit="1" customWidth="1"/>
    <col min="6158" max="6158" width="10.21875" bestFit="1" customWidth="1"/>
    <col min="6159" max="6160" width="10.33203125" bestFit="1" customWidth="1"/>
    <col min="6161" max="6162" width="9.109375" bestFit="1" customWidth="1"/>
    <col min="6163" max="6163" width="11.77734375" customWidth="1"/>
    <col min="6164" max="6165" width="9.109375" bestFit="1" customWidth="1"/>
    <col min="6166" max="6166" width="11.44140625" customWidth="1"/>
    <col min="6167" max="6168" width="9.109375" bestFit="1" customWidth="1"/>
    <col min="6169" max="6169" width="9.21875" bestFit="1" customWidth="1"/>
    <col min="6170" max="6170" width="9.109375" bestFit="1" customWidth="1"/>
    <col min="6171" max="6171" width="9.21875" bestFit="1" customWidth="1"/>
    <col min="6172" max="6174" width="9.109375" bestFit="1" customWidth="1"/>
    <col min="6175" max="6175" width="9.21875" bestFit="1" customWidth="1"/>
    <col min="6176" max="6176" width="10.33203125" customWidth="1"/>
    <col min="6177" max="6179" width="9.109375" bestFit="1" customWidth="1"/>
    <col min="6180" max="6180" width="10.33203125" bestFit="1" customWidth="1"/>
    <col min="6401" max="6401" width="3.6640625" customWidth="1"/>
    <col min="6402" max="6402" width="11.33203125" customWidth="1"/>
    <col min="6403" max="6404" width="12.33203125" customWidth="1"/>
    <col min="6405" max="6405" width="11" bestFit="1" customWidth="1"/>
    <col min="6406" max="6408" width="9.109375" bestFit="1" customWidth="1"/>
    <col min="6409" max="6410" width="10.21875" bestFit="1" customWidth="1"/>
    <col min="6411" max="6411" width="9.109375" bestFit="1" customWidth="1"/>
    <col min="6412" max="6412" width="12.44140625" customWidth="1"/>
    <col min="6413" max="6413" width="9.109375" bestFit="1" customWidth="1"/>
    <col min="6414" max="6414" width="10.21875" bestFit="1" customWidth="1"/>
    <col min="6415" max="6416" width="10.33203125" bestFit="1" customWidth="1"/>
    <col min="6417" max="6418" width="9.109375" bestFit="1" customWidth="1"/>
    <col min="6419" max="6419" width="11.77734375" customWidth="1"/>
    <col min="6420" max="6421" width="9.109375" bestFit="1" customWidth="1"/>
    <col min="6422" max="6422" width="11.44140625" customWidth="1"/>
    <col min="6423" max="6424" width="9.109375" bestFit="1" customWidth="1"/>
    <col min="6425" max="6425" width="9.21875" bestFit="1" customWidth="1"/>
    <col min="6426" max="6426" width="9.109375" bestFit="1" customWidth="1"/>
    <col min="6427" max="6427" width="9.21875" bestFit="1" customWidth="1"/>
    <col min="6428" max="6430" width="9.109375" bestFit="1" customWidth="1"/>
    <col min="6431" max="6431" width="9.21875" bestFit="1" customWidth="1"/>
    <col min="6432" max="6432" width="10.33203125" customWidth="1"/>
    <col min="6433" max="6435" width="9.109375" bestFit="1" customWidth="1"/>
    <col min="6436" max="6436" width="10.33203125" bestFit="1" customWidth="1"/>
    <col min="6657" max="6657" width="3.6640625" customWidth="1"/>
    <col min="6658" max="6658" width="11.33203125" customWidth="1"/>
    <col min="6659" max="6660" width="12.33203125" customWidth="1"/>
    <col min="6661" max="6661" width="11" bestFit="1" customWidth="1"/>
    <col min="6662" max="6664" width="9.109375" bestFit="1" customWidth="1"/>
    <col min="6665" max="6666" width="10.21875" bestFit="1" customWidth="1"/>
    <col min="6667" max="6667" width="9.109375" bestFit="1" customWidth="1"/>
    <col min="6668" max="6668" width="12.44140625" customWidth="1"/>
    <col min="6669" max="6669" width="9.109375" bestFit="1" customWidth="1"/>
    <col min="6670" max="6670" width="10.21875" bestFit="1" customWidth="1"/>
    <col min="6671" max="6672" width="10.33203125" bestFit="1" customWidth="1"/>
    <col min="6673" max="6674" width="9.109375" bestFit="1" customWidth="1"/>
    <col min="6675" max="6675" width="11.77734375" customWidth="1"/>
    <col min="6676" max="6677" width="9.109375" bestFit="1" customWidth="1"/>
    <col min="6678" max="6678" width="11.44140625" customWidth="1"/>
    <col min="6679" max="6680" width="9.109375" bestFit="1" customWidth="1"/>
    <col min="6681" max="6681" width="9.21875" bestFit="1" customWidth="1"/>
    <col min="6682" max="6682" width="9.109375" bestFit="1" customWidth="1"/>
    <col min="6683" max="6683" width="9.21875" bestFit="1" customWidth="1"/>
    <col min="6684" max="6686" width="9.109375" bestFit="1" customWidth="1"/>
    <col min="6687" max="6687" width="9.21875" bestFit="1" customWidth="1"/>
    <col min="6688" max="6688" width="10.33203125" customWidth="1"/>
    <col min="6689" max="6691" width="9.109375" bestFit="1" customWidth="1"/>
    <col min="6692" max="6692" width="10.33203125" bestFit="1" customWidth="1"/>
    <col min="6913" max="6913" width="3.6640625" customWidth="1"/>
    <col min="6914" max="6914" width="11.33203125" customWidth="1"/>
    <col min="6915" max="6916" width="12.33203125" customWidth="1"/>
    <col min="6917" max="6917" width="11" bestFit="1" customWidth="1"/>
    <col min="6918" max="6920" width="9.109375" bestFit="1" customWidth="1"/>
    <col min="6921" max="6922" width="10.21875" bestFit="1" customWidth="1"/>
    <col min="6923" max="6923" width="9.109375" bestFit="1" customWidth="1"/>
    <col min="6924" max="6924" width="12.44140625" customWidth="1"/>
    <col min="6925" max="6925" width="9.109375" bestFit="1" customWidth="1"/>
    <col min="6926" max="6926" width="10.21875" bestFit="1" customWidth="1"/>
    <col min="6927" max="6928" width="10.33203125" bestFit="1" customWidth="1"/>
    <col min="6929" max="6930" width="9.109375" bestFit="1" customWidth="1"/>
    <col min="6931" max="6931" width="11.77734375" customWidth="1"/>
    <col min="6932" max="6933" width="9.109375" bestFit="1" customWidth="1"/>
    <col min="6934" max="6934" width="11.44140625" customWidth="1"/>
    <col min="6935" max="6936" width="9.109375" bestFit="1" customWidth="1"/>
    <col min="6937" max="6937" width="9.21875" bestFit="1" customWidth="1"/>
    <col min="6938" max="6938" width="9.109375" bestFit="1" customWidth="1"/>
    <col min="6939" max="6939" width="9.21875" bestFit="1" customWidth="1"/>
    <col min="6940" max="6942" width="9.109375" bestFit="1" customWidth="1"/>
    <col min="6943" max="6943" width="9.21875" bestFit="1" customWidth="1"/>
    <col min="6944" max="6944" width="10.33203125" customWidth="1"/>
    <col min="6945" max="6947" width="9.109375" bestFit="1" customWidth="1"/>
    <col min="6948" max="6948" width="10.33203125" bestFit="1" customWidth="1"/>
    <col min="7169" max="7169" width="3.6640625" customWidth="1"/>
    <col min="7170" max="7170" width="11.33203125" customWidth="1"/>
    <col min="7171" max="7172" width="12.33203125" customWidth="1"/>
    <col min="7173" max="7173" width="11" bestFit="1" customWidth="1"/>
    <col min="7174" max="7176" width="9.109375" bestFit="1" customWidth="1"/>
    <col min="7177" max="7178" width="10.21875" bestFit="1" customWidth="1"/>
    <col min="7179" max="7179" width="9.109375" bestFit="1" customWidth="1"/>
    <col min="7180" max="7180" width="12.44140625" customWidth="1"/>
    <col min="7181" max="7181" width="9.109375" bestFit="1" customWidth="1"/>
    <col min="7182" max="7182" width="10.21875" bestFit="1" customWidth="1"/>
    <col min="7183" max="7184" width="10.33203125" bestFit="1" customWidth="1"/>
    <col min="7185" max="7186" width="9.109375" bestFit="1" customWidth="1"/>
    <col min="7187" max="7187" width="11.77734375" customWidth="1"/>
    <col min="7188" max="7189" width="9.109375" bestFit="1" customWidth="1"/>
    <col min="7190" max="7190" width="11.44140625" customWidth="1"/>
    <col min="7191" max="7192" width="9.109375" bestFit="1" customWidth="1"/>
    <col min="7193" max="7193" width="9.21875" bestFit="1" customWidth="1"/>
    <col min="7194" max="7194" width="9.109375" bestFit="1" customWidth="1"/>
    <col min="7195" max="7195" width="9.21875" bestFit="1" customWidth="1"/>
    <col min="7196" max="7198" width="9.109375" bestFit="1" customWidth="1"/>
    <col min="7199" max="7199" width="9.21875" bestFit="1" customWidth="1"/>
    <col min="7200" max="7200" width="10.33203125" customWidth="1"/>
    <col min="7201" max="7203" width="9.109375" bestFit="1" customWidth="1"/>
    <col min="7204" max="7204" width="10.33203125" bestFit="1" customWidth="1"/>
    <col min="7425" max="7425" width="3.6640625" customWidth="1"/>
    <col min="7426" max="7426" width="11.33203125" customWidth="1"/>
    <col min="7427" max="7428" width="12.33203125" customWidth="1"/>
    <col min="7429" max="7429" width="11" bestFit="1" customWidth="1"/>
    <col min="7430" max="7432" width="9.109375" bestFit="1" customWidth="1"/>
    <col min="7433" max="7434" width="10.21875" bestFit="1" customWidth="1"/>
    <col min="7435" max="7435" width="9.109375" bestFit="1" customWidth="1"/>
    <col min="7436" max="7436" width="12.44140625" customWidth="1"/>
    <col min="7437" max="7437" width="9.109375" bestFit="1" customWidth="1"/>
    <col min="7438" max="7438" width="10.21875" bestFit="1" customWidth="1"/>
    <col min="7439" max="7440" width="10.33203125" bestFit="1" customWidth="1"/>
    <col min="7441" max="7442" width="9.109375" bestFit="1" customWidth="1"/>
    <col min="7443" max="7443" width="11.77734375" customWidth="1"/>
    <col min="7444" max="7445" width="9.109375" bestFit="1" customWidth="1"/>
    <col min="7446" max="7446" width="11.44140625" customWidth="1"/>
    <col min="7447" max="7448" width="9.109375" bestFit="1" customWidth="1"/>
    <col min="7449" max="7449" width="9.21875" bestFit="1" customWidth="1"/>
    <col min="7450" max="7450" width="9.109375" bestFit="1" customWidth="1"/>
    <col min="7451" max="7451" width="9.21875" bestFit="1" customWidth="1"/>
    <col min="7452" max="7454" width="9.109375" bestFit="1" customWidth="1"/>
    <col min="7455" max="7455" width="9.21875" bestFit="1" customWidth="1"/>
    <col min="7456" max="7456" width="10.33203125" customWidth="1"/>
    <col min="7457" max="7459" width="9.109375" bestFit="1" customWidth="1"/>
    <col min="7460" max="7460" width="10.33203125" bestFit="1" customWidth="1"/>
    <col min="7681" max="7681" width="3.6640625" customWidth="1"/>
    <col min="7682" max="7682" width="11.33203125" customWidth="1"/>
    <col min="7683" max="7684" width="12.33203125" customWidth="1"/>
    <col min="7685" max="7685" width="11" bestFit="1" customWidth="1"/>
    <col min="7686" max="7688" width="9.109375" bestFit="1" customWidth="1"/>
    <col min="7689" max="7690" width="10.21875" bestFit="1" customWidth="1"/>
    <col min="7691" max="7691" width="9.109375" bestFit="1" customWidth="1"/>
    <col min="7692" max="7692" width="12.44140625" customWidth="1"/>
    <col min="7693" max="7693" width="9.109375" bestFit="1" customWidth="1"/>
    <col min="7694" max="7694" width="10.21875" bestFit="1" customWidth="1"/>
    <col min="7695" max="7696" width="10.33203125" bestFit="1" customWidth="1"/>
    <col min="7697" max="7698" width="9.109375" bestFit="1" customWidth="1"/>
    <col min="7699" max="7699" width="11.77734375" customWidth="1"/>
    <col min="7700" max="7701" width="9.109375" bestFit="1" customWidth="1"/>
    <col min="7702" max="7702" width="11.44140625" customWidth="1"/>
    <col min="7703" max="7704" width="9.109375" bestFit="1" customWidth="1"/>
    <col min="7705" max="7705" width="9.21875" bestFit="1" customWidth="1"/>
    <col min="7706" max="7706" width="9.109375" bestFit="1" customWidth="1"/>
    <col min="7707" max="7707" width="9.21875" bestFit="1" customWidth="1"/>
    <col min="7708" max="7710" width="9.109375" bestFit="1" customWidth="1"/>
    <col min="7711" max="7711" width="9.21875" bestFit="1" customWidth="1"/>
    <col min="7712" max="7712" width="10.33203125" customWidth="1"/>
    <col min="7713" max="7715" width="9.109375" bestFit="1" customWidth="1"/>
    <col min="7716" max="7716" width="10.33203125" bestFit="1" customWidth="1"/>
    <col min="7937" max="7937" width="3.6640625" customWidth="1"/>
    <col min="7938" max="7938" width="11.33203125" customWidth="1"/>
    <col min="7939" max="7940" width="12.33203125" customWidth="1"/>
    <col min="7941" max="7941" width="11" bestFit="1" customWidth="1"/>
    <col min="7942" max="7944" width="9.109375" bestFit="1" customWidth="1"/>
    <col min="7945" max="7946" width="10.21875" bestFit="1" customWidth="1"/>
    <col min="7947" max="7947" width="9.109375" bestFit="1" customWidth="1"/>
    <col min="7948" max="7948" width="12.44140625" customWidth="1"/>
    <col min="7949" max="7949" width="9.109375" bestFit="1" customWidth="1"/>
    <col min="7950" max="7950" width="10.21875" bestFit="1" customWidth="1"/>
    <col min="7951" max="7952" width="10.33203125" bestFit="1" customWidth="1"/>
    <col min="7953" max="7954" width="9.109375" bestFit="1" customWidth="1"/>
    <col min="7955" max="7955" width="11.77734375" customWidth="1"/>
    <col min="7956" max="7957" width="9.109375" bestFit="1" customWidth="1"/>
    <col min="7958" max="7958" width="11.44140625" customWidth="1"/>
    <col min="7959" max="7960" width="9.109375" bestFit="1" customWidth="1"/>
    <col min="7961" max="7961" width="9.21875" bestFit="1" customWidth="1"/>
    <col min="7962" max="7962" width="9.109375" bestFit="1" customWidth="1"/>
    <col min="7963" max="7963" width="9.21875" bestFit="1" customWidth="1"/>
    <col min="7964" max="7966" width="9.109375" bestFit="1" customWidth="1"/>
    <col min="7967" max="7967" width="9.21875" bestFit="1" customWidth="1"/>
    <col min="7968" max="7968" width="10.33203125" customWidth="1"/>
    <col min="7969" max="7971" width="9.109375" bestFit="1" customWidth="1"/>
    <col min="7972" max="7972" width="10.33203125" bestFit="1" customWidth="1"/>
    <col min="8193" max="8193" width="3.6640625" customWidth="1"/>
    <col min="8194" max="8194" width="11.33203125" customWidth="1"/>
    <col min="8195" max="8196" width="12.33203125" customWidth="1"/>
    <col min="8197" max="8197" width="11" bestFit="1" customWidth="1"/>
    <col min="8198" max="8200" width="9.109375" bestFit="1" customWidth="1"/>
    <col min="8201" max="8202" width="10.21875" bestFit="1" customWidth="1"/>
    <col min="8203" max="8203" width="9.109375" bestFit="1" customWidth="1"/>
    <col min="8204" max="8204" width="12.44140625" customWidth="1"/>
    <col min="8205" max="8205" width="9.109375" bestFit="1" customWidth="1"/>
    <col min="8206" max="8206" width="10.21875" bestFit="1" customWidth="1"/>
    <col min="8207" max="8208" width="10.33203125" bestFit="1" customWidth="1"/>
    <col min="8209" max="8210" width="9.109375" bestFit="1" customWidth="1"/>
    <col min="8211" max="8211" width="11.77734375" customWidth="1"/>
    <col min="8212" max="8213" width="9.109375" bestFit="1" customWidth="1"/>
    <col min="8214" max="8214" width="11.44140625" customWidth="1"/>
    <col min="8215" max="8216" width="9.109375" bestFit="1" customWidth="1"/>
    <col min="8217" max="8217" width="9.21875" bestFit="1" customWidth="1"/>
    <col min="8218" max="8218" width="9.109375" bestFit="1" customWidth="1"/>
    <col min="8219" max="8219" width="9.21875" bestFit="1" customWidth="1"/>
    <col min="8220" max="8222" width="9.109375" bestFit="1" customWidth="1"/>
    <col min="8223" max="8223" width="9.21875" bestFit="1" customWidth="1"/>
    <col min="8224" max="8224" width="10.33203125" customWidth="1"/>
    <col min="8225" max="8227" width="9.109375" bestFit="1" customWidth="1"/>
    <col min="8228" max="8228" width="10.33203125" bestFit="1" customWidth="1"/>
    <col min="8449" max="8449" width="3.6640625" customWidth="1"/>
    <col min="8450" max="8450" width="11.33203125" customWidth="1"/>
    <col min="8451" max="8452" width="12.33203125" customWidth="1"/>
    <col min="8453" max="8453" width="11" bestFit="1" customWidth="1"/>
    <col min="8454" max="8456" width="9.109375" bestFit="1" customWidth="1"/>
    <col min="8457" max="8458" width="10.21875" bestFit="1" customWidth="1"/>
    <col min="8459" max="8459" width="9.109375" bestFit="1" customWidth="1"/>
    <col min="8460" max="8460" width="12.44140625" customWidth="1"/>
    <col min="8461" max="8461" width="9.109375" bestFit="1" customWidth="1"/>
    <col min="8462" max="8462" width="10.21875" bestFit="1" customWidth="1"/>
    <col min="8463" max="8464" width="10.33203125" bestFit="1" customWidth="1"/>
    <col min="8465" max="8466" width="9.109375" bestFit="1" customWidth="1"/>
    <col min="8467" max="8467" width="11.77734375" customWidth="1"/>
    <col min="8468" max="8469" width="9.109375" bestFit="1" customWidth="1"/>
    <col min="8470" max="8470" width="11.44140625" customWidth="1"/>
    <col min="8471" max="8472" width="9.109375" bestFit="1" customWidth="1"/>
    <col min="8473" max="8473" width="9.21875" bestFit="1" customWidth="1"/>
    <col min="8474" max="8474" width="9.109375" bestFit="1" customWidth="1"/>
    <col min="8475" max="8475" width="9.21875" bestFit="1" customWidth="1"/>
    <col min="8476" max="8478" width="9.109375" bestFit="1" customWidth="1"/>
    <col min="8479" max="8479" width="9.21875" bestFit="1" customWidth="1"/>
    <col min="8480" max="8480" width="10.33203125" customWidth="1"/>
    <col min="8481" max="8483" width="9.109375" bestFit="1" customWidth="1"/>
    <col min="8484" max="8484" width="10.33203125" bestFit="1" customWidth="1"/>
    <col min="8705" max="8705" width="3.6640625" customWidth="1"/>
    <col min="8706" max="8706" width="11.33203125" customWidth="1"/>
    <col min="8707" max="8708" width="12.33203125" customWidth="1"/>
    <col min="8709" max="8709" width="11" bestFit="1" customWidth="1"/>
    <col min="8710" max="8712" width="9.109375" bestFit="1" customWidth="1"/>
    <col min="8713" max="8714" width="10.21875" bestFit="1" customWidth="1"/>
    <col min="8715" max="8715" width="9.109375" bestFit="1" customWidth="1"/>
    <col min="8716" max="8716" width="12.44140625" customWidth="1"/>
    <col min="8717" max="8717" width="9.109375" bestFit="1" customWidth="1"/>
    <col min="8718" max="8718" width="10.21875" bestFit="1" customWidth="1"/>
    <col min="8719" max="8720" width="10.33203125" bestFit="1" customWidth="1"/>
    <col min="8721" max="8722" width="9.109375" bestFit="1" customWidth="1"/>
    <col min="8723" max="8723" width="11.77734375" customWidth="1"/>
    <col min="8724" max="8725" width="9.109375" bestFit="1" customWidth="1"/>
    <col min="8726" max="8726" width="11.44140625" customWidth="1"/>
    <col min="8727" max="8728" width="9.109375" bestFit="1" customWidth="1"/>
    <col min="8729" max="8729" width="9.21875" bestFit="1" customWidth="1"/>
    <col min="8730" max="8730" width="9.109375" bestFit="1" customWidth="1"/>
    <col min="8731" max="8731" width="9.21875" bestFit="1" customWidth="1"/>
    <col min="8732" max="8734" width="9.109375" bestFit="1" customWidth="1"/>
    <col min="8735" max="8735" width="9.21875" bestFit="1" customWidth="1"/>
    <col min="8736" max="8736" width="10.33203125" customWidth="1"/>
    <col min="8737" max="8739" width="9.109375" bestFit="1" customWidth="1"/>
    <col min="8740" max="8740" width="10.33203125" bestFit="1" customWidth="1"/>
    <col min="8961" max="8961" width="3.6640625" customWidth="1"/>
    <col min="8962" max="8962" width="11.33203125" customWidth="1"/>
    <col min="8963" max="8964" width="12.33203125" customWidth="1"/>
    <col min="8965" max="8965" width="11" bestFit="1" customWidth="1"/>
    <col min="8966" max="8968" width="9.109375" bestFit="1" customWidth="1"/>
    <col min="8969" max="8970" width="10.21875" bestFit="1" customWidth="1"/>
    <col min="8971" max="8971" width="9.109375" bestFit="1" customWidth="1"/>
    <col min="8972" max="8972" width="12.44140625" customWidth="1"/>
    <col min="8973" max="8973" width="9.109375" bestFit="1" customWidth="1"/>
    <col min="8974" max="8974" width="10.21875" bestFit="1" customWidth="1"/>
    <col min="8975" max="8976" width="10.33203125" bestFit="1" customWidth="1"/>
    <col min="8977" max="8978" width="9.109375" bestFit="1" customWidth="1"/>
    <col min="8979" max="8979" width="11.77734375" customWidth="1"/>
    <col min="8980" max="8981" width="9.109375" bestFit="1" customWidth="1"/>
    <col min="8982" max="8982" width="11.44140625" customWidth="1"/>
    <col min="8983" max="8984" width="9.109375" bestFit="1" customWidth="1"/>
    <col min="8985" max="8985" width="9.21875" bestFit="1" customWidth="1"/>
    <col min="8986" max="8986" width="9.109375" bestFit="1" customWidth="1"/>
    <col min="8987" max="8987" width="9.21875" bestFit="1" customWidth="1"/>
    <col min="8988" max="8990" width="9.109375" bestFit="1" customWidth="1"/>
    <col min="8991" max="8991" width="9.21875" bestFit="1" customWidth="1"/>
    <col min="8992" max="8992" width="10.33203125" customWidth="1"/>
    <col min="8993" max="8995" width="9.109375" bestFit="1" customWidth="1"/>
    <col min="8996" max="8996" width="10.33203125" bestFit="1" customWidth="1"/>
    <col min="9217" max="9217" width="3.6640625" customWidth="1"/>
    <col min="9218" max="9218" width="11.33203125" customWidth="1"/>
    <col min="9219" max="9220" width="12.33203125" customWidth="1"/>
    <col min="9221" max="9221" width="11" bestFit="1" customWidth="1"/>
    <col min="9222" max="9224" width="9.109375" bestFit="1" customWidth="1"/>
    <col min="9225" max="9226" width="10.21875" bestFit="1" customWidth="1"/>
    <col min="9227" max="9227" width="9.109375" bestFit="1" customWidth="1"/>
    <col min="9228" max="9228" width="12.44140625" customWidth="1"/>
    <col min="9229" max="9229" width="9.109375" bestFit="1" customWidth="1"/>
    <col min="9230" max="9230" width="10.21875" bestFit="1" customWidth="1"/>
    <col min="9231" max="9232" width="10.33203125" bestFit="1" customWidth="1"/>
    <col min="9233" max="9234" width="9.109375" bestFit="1" customWidth="1"/>
    <col min="9235" max="9235" width="11.77734375" customWidth="1"/>
    <col min="9236" max="9237" width="9.109375" bestFit="1" customWidth="1"/>
    <col min="9238" max="9238" width="11.44140625" customWidth="1"/>
    <col min="9239" max="9240" width="9.109375" bestFit="1" customWidth="1"/>
    <col min="9241" max="9241" width="9.21875" bestFit="1" customWidth="1"/>
    <col min="9242" max="9242" width="9.109375" bestFit="1" customWidth="1"/>
    <col min="9243" max="9243" width="9.21875" bestFit="1" customWidth="1"/>
    <col min="9244" max="9246" width="9.109375" bestFit="1" customWidth="1"/>
    <col min="9247" max="9247" width="9.21875" bestFit="1" customWidth="1"/>
    <col min="9248" max="9248" width="10.33203125" customWidth="1"/>
    <col min="9249" max="9251" width="9.109375" bestFit="1" customWidth="1"/>
    <col min="9252" max="9252" width="10.33203125" bestFit="1" customWidth="1"/>
    <col min="9473" max="9473" width="3.6640625" customWidth="1"/>
    <col min="9474" max="9474" width="11.33203125" customWidth="1"/>
    <col min="9475" max="9476" width="12.33203125" customWidth="1"/>
    <col min="9477" max="9477" width="11" bestFit="1" customWidth="1"/>
    <col min="9478" max="9480" width="9.109375" bestFit="1" customWidth="1"/>
    <col min="9481" max="9482" width="10.21875" bestFit="1" customWidth="1"/>
    <col min="9483" max="9483" width="9.109375" bestFit="1" customWidth="1"/>
    <col min="9484" max="9484" width="12.44140625" customWidth="1"/>
    <col min="9485" max="9485" width="9.109375" bestFit="1" customWidth="1"/>
    <col min="9486" max="9486" width="10.21875" bestFit="1" customWidth="1"/>
    <col min="9487" max="9488" width="10.33203125" bestFit="1" customWidth="1"/>
    <col min="9489" max="9490" width="9.109375" bestFit="1" customWidth="1"/>
    <col min="9491" max="9491" width="11.77734375" customWidth="1"/>
    <col min="9492" max="9493" width="9.109375" bestFit="1" customWidth="1"/>
    <col min="9494" max="9494" width="11.44140625" customWidth="1"/>
    <col min="9495" max="9496" width="9.109375" bestFit="1" customWidth="1"/>
    <col min="9497" max="9497" width="9.21875" bestFit="1" customWidth="1"/>
    <col min="9498" max="9498" width="9.109375" bestFit="1" customWidth="1"/>
    <col min="9499" max="9499" width="9.21875" bestFit="1" customWidth="1"/>
    <col min="9500" max="9502" width="9.109375" bestFit="1" customWidth="1"/>
    <col min="9503" max="9503" width="9.21875" bestFit="1" customWidth="1"/>
    <col min="9504" max="9504" width="10.33203125" customWidth="1"/>
    <col min="9505" max="9507" width="9.109375" bestFit="1" customWidth="1"/>
    <col min="9508" max="9508" width="10.33203125" bestFit="1" customWidth="1"/>
    <col min="9729" max="9729" width="3.6640625" customWidth="1"/>
    <col min="9730" max="9730" width="11.33203125" customWidth="1"/>
    <col min="9731" max="9732" width="12.33203125" customWidth="1"/>
    <col min="9733" max="9733" width="11" bestFit="1" customWidth="1"/>
    <col min="9734" max="9736" width="9.109375" bestFit="1" customWidth="1"/>
    <col min="9737" max="9738" width="10.21875" bestFit="1" customWidth="1"/>
    <col min="9739" max="9739" width="9.109375" bestFit="1" customWidth="1"/>
    <col min="9740" max="9740" width="12.44140625" customWidth="1"/>
    <col min="9741" max="9741" width="9.109375" bestFit="1" customWidth="1"/>
    <col min="9742" max="9742" width="10.21875" bestFit="1" customWidth="1"/>
    <col min="9743" max="9744" width="10.33203125" bestFit="1" customWidth="1"/>
    <col min="9745" max="9746" width="9.109375" bestFit="1" customWidth="1"/>
    <col min="9747" max="9747" width="11.77734375" customWidth="1"/>
    <col min="9748" max="9749" width="9.109375" bestFit="1" customWidth="1"/>
    <col min="9750" max="9750" width="11.44140625" customWidth="1"/>
    <col min="9751" max="9752" width="9.109375" bestFit="1" customWidth="1"/>
    <col min="9753" max="9753" width="9.21875" bestFit="1" customWidth="1"/>
    <col min="9754" max="9754" width="9.109375" bestFit="1" customWidth="1"/>
    <col min="9755" max="9755" width="9.21875" bestFit="1" customWidth="1"/>
    <col min="9756" max="9758" width="9.109375" bestFit="1" customWidth="1"/>
    <col min="9759" max="9759" width="9.21875" bestFit="1" customWidth="1"/>
    <col min="9760" max="9760" width="10.33203125" customWidth="1"/>
    <col min="9761" max="9763" width="9.109375" bestFit="1" customWidth="1"/>
    <col min="9764" max="9764" width="10.33203125" bestFit="1" customWidth="1"/>
    <col min="9985" max="9985" width="3.6640625" customWidth="1"/>
    <col min="9986" max="9986" width="11.33203125" customWidth="1"/>
    <col min="9987" max="9988" width="12.33203125" customWidth="1"/>
    <col min="9989" max="9989" width="11" bestFit="1" customWidth="1"/>
    <col min="9990" max="9992" width="9.109375" bestFit="1" customWidth="1"/>
    <col min="9993" max="9994" width="10.21875" bestFit="1" customWidth="1"/>
    <col min="9995" max="9995" width="9.109375" bestFit="1" customWidth="1"/>
    <col min="9996" max="9996" width="12.44140625" customWidth="1"/>
    <col min="9997" max="9997" width="9.109375" bestFit="1" customWidth="1"/>
    <col min="9998" max="9998" width="10.21875" bestFit="1" customWidth="1"/>
    <col min="9999" max="10000" width="10.33203125" bestFit="1" customWidth="1"/>
    <col min="10001" max="10002" width="9.109375" bestFit="1" customWidth="1"/>
    <col min="10003" max="10003" width="11.77734375" customWidth="1"/>
    <col min="10004" max="10005" width="9.109375" bestFit="1" customWidth="1"/>
    <col min="10006" max="10006" width="11.44140625" customWidth="1"/>
    <col min="10007" max="10008" width="9.109375" bestFit="1" customWidth="1"/>
    <col min="10009" max="10009" width="9.21875" bestFit="1" customWidth="1"/>
    <col min="10010" max="10010" width="9.109375" bestFit="1" customWidth="1"/>
    <col min="10011" max="10011" width="9.21875" bestFit="1" customWidth="1"/>
    <col min="10012" max="10014" width="9.109375" bestFit="1" customWidth="1"/>
    <col min="10015" max="10015" width="9.21875" bestFit="1" customWidth="1"/>
    <col min="10016" max="10016" width="10.33203125" customWidth="1"/>
    <col min="10017" max="10019" width="9.109375" bestFit="1" customWidth="1"/>
    <col min="10020" max="10020" width="10.33203125" bestFit="1" customWidth="1"/>
    <col min="10241" max="10241" width="3.6640625" customWidth="1"/>
    <col min="10242" max="10242" width="11.33203125" customWidth="1"/>
    <col min="10243" max="10244" width="12.33203125" customWidth="1"/>
    <col min="10245" max="10245" width="11" bestFit="1" customWidth="1"/>
    <col min="10246" max="10248" width="9.109375" bestFit="1" customWidth="1"/>
    <col min="10249" max="10250" width="10.21875" bestFit="1" customWidth="1"/>
    <col min="10251" max="10251" width="9.109375" bestFit="1" customWidth="1"/>
    <col min="10252" max="10252" width="12.44140625" customWidth="1"/>
    <col min="10253" max="10253" width="9.109375" bestFit="1" customWidth="1"/>
    <col min="10254" max="10254" width="10.21875" bestFit="1" customWidth="1"/>
    <col min="10255" max="10256" width="10.33203125" bestFit="1" customWidth="1"/>
    <col min="10257" max="10258" width="9.109375" bestFit="1" customWidth="1"/>
    <col min="10259" max="10259" width="11.77734375" customWidth="1"/>
    <col min="10260" max="10261" width="9.109375" bestFit="1" customWidth="1"/>
    <col min="10262" max="10262" width="11.44140625" customWidth="1"/>
    <col min="10263" max="10264" width="9.109375" bestFit="1" customWidth="1"/>
    <col min="10265" max="10265" width="9.21875" bestFit="1" customWidth="1"/>
    <col min="10266" max="10266" width="9.109375" bestFit="1" customWidth="1"/>
    <col min="10267" max="10267" width="9.21875" bestFit="1" customWidth="1"/>
    <col min="10268" max="10270" width="9.109375" bestFit="1" customWidth="1"/>
    <col min="10271" max="10271" width="9.21875" bestFit="1" customWidth="1"/>
    <col min="10272" max="10272" width="10.33203125" customWidth="1"/>
    <col min="10273" max="10275" width="9.109375" bestFit="1" customWidth="1"/>
    <col min="10276" max="10276" width="10.33203125" bestFit="1" customWidth="1"/>
    <col min="10497" max="10497" width="3.6640625" customWidth="1"/>
    <col min="10498" max="10498" width="11.33203125" customWidth="1"/>
    <col min="10499" max="10500" width="12.33203125" customWidth="1"/>
    <col min="10501" max="10501" width="11" bestFit="1" customWidth="1"/>
    <col min="10502" max="10504" width="9.109375" bestFit="1" customWidth="1"/>
    <col min="10505" max="10506" width="10.21875" bestFit="1" customWidth="1"/>
    <col min="10507" max="10507" width="9.109375" bestFit="1" customWidth="1"/>
    <col min="10508" max="10508" width="12.44140625" customWidth="1"/>
    <col min="10509" max="10509" width="9.109375" bestFit="1" customWidth="1"/>
    <col min="10510" max="10510" width="10.21875" bestFit="1" customWidth="1"/>
    <col min="10511" max="10512" width="10.33203125" bestFit="1" customWidth="1"/>
    <col min="10513" max="10514" width="9.109375" bestFit="1" customWidth="1"/>
    <col min="10515" max="10515" width="11.77734375" customWidth="1"/>
    <col min="10516" max="10517" width="9.109375" bestFit="1" customWidth="1"/>
    <col min="10518" max="10518" width="11.44140625" customWidth="1"/>
    <col min="10519" max="10520" width="9.109375" bestFit="1" customWidth="1"/>
    <col min="10521" max="10521" width="9.21875" bestFit="1" customWidth="1"/>
    <col min="10522" max="10522" width="9.109375" bestFit="1" customWidth="1"/>
    <col min="10523" max="10523" width="9.21875" bestFit="1" customWidth="1"/>
    <col min="10524" max="10526" width="9.109375" bestFit="1" customWidth="1"/>
    <col min="10527" max="10527" width="9.21875" bestFit="1" customWidth="1"/>
    <col min="10528" max="10528" width="10.33203125" customWidth="1"/>
    <col min="10529" max="10531" width="9.109375" bestFit="1" customWidth="1"/>
    <col min="10532" max="10532" width="10.33203125" bestFit="1" customWidth="1"/>
    <col min="10753" max="10753" width="3.6640625" customWidth="1"/>
    <col min="10754" max="10754" width="11.33203125" customWidth="1"/>
    <col min="10755" max="10756" width="12.33203125" customWidth="1"/>
    <col min="10757" max="10757" width="11" bestFit="1" customWidth="1"/>
    <col min="10758" max="10760" width="9.109375" bestFit="1" customWidth="1"/>
    <col min="10761" max="10762" width="10.21875" bestFit="1" customWidth="1"/>
    <col min="10763" max="10763" width="9.109375" bestFit="1" customWidth="1"/>
    <col min="10764" max="10764" width="12.44140625" customWidth="1"/>
    <col min="10765" max="10765" width="9.109375" bestFit="1" customWidth="1"/>
    <col min="10766" max="10766" width="10.21875" bestFit="1" customWidth="1"/>
    <col min="10767" max="10768" width="10.33203125" bestFit="1" customWidth="1"/>
    <col min="10769" max="10770" width="9.109375" bestFit="1" customWidth="1"/>
    <col min="10771" max="10771" width="11.77734375" customWidth="1"/>
    <col min="10772" max="10773" width="9.109375" bestFit="1" customWidth="1"/>
    <col min="10774" max="10774" width="11.44140625" customWidth="1"/>
    <col min="10775" max="10776" width="9.109375" bestFit="1" customWidth="1"/>
    <col min="10777" max="10777" width="9.21875" bestFit="1" customWidth="1"/>
    <col min="10778" max="10778" width="9.109375" bestFit="1" customWidth="1"/>
    <col min="10779" max="10779" width="9.21875" bestFit="1" customWidth="1"/>
    <col min="10780" max="10782" width="9.109375" bestFit="1" customWidth="1"/>
    <col min="10783" max="10783" width="9.21875" bestFit="1" customWidth="1"/>
    <col min="10784" max="10784" width="10.33203125" customWidth="1"/>
    <col min="10785" max="10787" width="9.109375" bestFit="1" customWidth="1"/>
    <col min="10788" max="10788" width="10.33203125" bestFit="1" customWidth="1"/>
    <col min="11009" max="11009" width="3.6640625" customWidth="1"/>
    <col min="11010" max="11010" width="11.33203125" customWidth="1"/>
    <col min="11011" max="11012" width="12.33203125" customWidth="1"/>
    <col min="11013" max="11013" width="11" bestFit="1" customWidth="1"/>
    <col min="11014" max="11016" width="9.109375" bestFit="1" customWidth="1"/>
    <col min="11017" max="11018" width="10.21875" bestFit="1" customWidth="1"/>
    <col min="11019" max="11019" width="9.109375" bestFit="1" customWidth="1"/>
    <col min="11020" max="11020" width="12.44140625" customWidth="1"/>
    <col min="11021" max="11021" width="9.109375" bestFit="1" customWidth="1"/>
    <col min="11022" max="11022" width="10.21875" bestFit="1" customWidth="1"/>
    <col min="11023" max="11024" width="10.33203125" bestFit="1" customWidth="1"/>
    <col min="11025" max="11026" width="9.109375" bestFit="1" customWidth="1"/>
    <col min="11027" max="11027" width="11.77734375" customWidth="1"/>
    <col min="11028" max="11029" width="9.109375" bestFit="1" customWidth="1"/>
    <col min="11030" max="11030" width="11.44140625" customWidth="1"/>
    <col min="11031" max="11032" width="9.109375" bestFit="1" customWidth="1"/>
    <col min="11033" max="11033" width="9.21875" bestFit="1" customWidth="1"/>
    <col min="11034" max="11034" width="9.109375" bestFit="1" customWidth="1"/>
    <col min="11035" max="11035" width="9.21875" bestFit="1" customWidth="1"/>
    <col min="11036" max="11038" width="9.109375" bestFit="1" customWidth="1"/>
    <col min="11039" max="11039" width="9.21875" bestFit="1" customWidth="1"/>
    <col min="11040" max="11040" width="10.33203125" customWidth="1"/>
    <col min="11041" max="11043" width="9.109375" bestFit="1" customWidth="1"/>
    <col min="11044" max="11044" width="10.33203125" bestFit="1" customWidth="1"/>
    <col min="11265" max="11265" width="3.6640625" customWidth="1"/>
    <col min="11266" max="11266" width="11.33203125" customWidth="1"/>
    <col min="11267" max="11268" width="12.33203125" customWidth="1"/>
    <col min="11269" max="11269" width="11" bestFit="1" customWidth="1"/>
    <col min="11270" max="11272" width="9.109375" bestFit="1" customWidth="1"/>
    <col min="11273" max="11274" width="10.21875" bestFit="1" customWidth="1"/>
    <col min="11275" max="11275" width="9.109375" bestFit="1" customWidth="1"/>
    <col min="11276" max="11276" width="12.44140625" customWidth="1"/>
    <col min="11277" max="11277" width="9.109375" bestFit="1" customWidth="1"/>
    <col min="11278" max="11278" width="10.21875" bestFit="1" customWidth="1"/>
    <col min="11279" max="11280" width="10.33203125" bestFit="1" customWidth="1"/>
    <col min="11281" max="11282" width="9.109375" bestFit="1" customWidth="1"/>
    <col min="11283" max="11283" width="11.77734375" customWidth="1"/>
    <col min="11284" max="11285" width="9.109375" bestFit="1" customWidth="1"/>
    <col min="11286" max="11286" width="11.44140625" customWidth="1"/>
    <col min="11287" max="11288" width="9.109375" bestFit="1" customWidth="1"/>
    <col min="11289" max="11289" width="9.21875" bestFit="1" customWidth="1"/>
    <col min="11290" max="11290" width="9.109375" bestFit="1" customWidth="1"/>
    <col min="11291" max="11291" width="9.21875" bestFit="1" customWidth="1"/>
    <col min="11292" max="11294" width="9.109375" bestFit="1" customWidth="1"/>
    <col min="11295" max="11295" width="9.21875" bestFit="1" customWidth="1"/>
    <col min="11296" max="11296" width="10.33203125" customWidth="1"/>
    <col min="11297" max="11299" width="9.109375" bestFit="1" customWidth="1"/>
    <col min="11300" max="11300" width="10.33203125" bestFit="1" customWidth="1"/>
    <col min="11521" max="11521" width="3.6640625" customWidth="1"/>
    <col min="11522" max="11522" width="11.33203125" customWidth="1"/>
    <col min="11523" max="11524" width="12.33203125" customWidth="1"/>
    <col min="11525" max="11525" width="11" bestFit="1" customWidth="1"/>
    <col min="11526" max="11528" width="9.109375" bestFit="1" customWidth="1"/>
    <col min="11529" max="11530" width="10.21875" bestFit="1" customWidth="1"/>
    <col min="11531" max="11531" width="9.109375" bestFit="1" customWidth="1"/>
    <col min="11532" max="11532" width="12.44140625" customWidth="1"/>
    <col min="11533" max="11533" width="9.109375" bestFit="1" customWidth="1"/>
    <col min="11534" max="11534" width="10.21875" bestFit="1" customWidth="1"/>
    <col min="11535" max="11536" width="10.33203125" bestFit="1" customWidth="1"/>
    <col min="11537" max="11538" width="9.109375" bestFit="1" customWidth="1"/>
    <col min="11539" max="11539" width="11.77734375" customWidth="1"/>
    <col min="11540" max="11541" width="9.109375" bestFit="1" customWidth="1"/>
    <col min="11542" max="11542" width="11.44140625" customWidth="1"/>
    <col min="11543" max="11544" width="9.109375" bestFit="1" customWidth="1"/>
    <col min="11545" max="11545" width="9.21875" bestFit="1" customWidth="1"/>
    <col min="11546" max="11546" width="9.109375" bestFit="1" customWidth="1"/>
    <col min="11547" max="11547" width="9.21875" bestFit="1" customWidth="1"/>
    <col min="11548" max="11550" width="9.109375" bestFit="1" customWidth="1"/>
    <col min="11551" max="11551" width="9.21875" bestFit="1" customWidth="1"/>
    <col min="11552" max="11552" width="10.33203125" customWidth="1"/>
    <col min="11553" max="11555" width="9.109375" bestFit="1" customWidth="1"/>
    <col min="11556" max="11556" width="10.33203125" bestFit="1" customWidth="1"/>
    <col min="11777" max="11777" width="3.6640625" customWidth="1"/>
    <col min="11778" max="11778" width="11.33203125" customWidth="1"/>
    <col min="11779" max="11780" width="12.33203125" customWidth="1"/>
    <col min="11781" max="11781" width="11" bestFit="1" customWidth="1"/>
    <col min="11782" max="11784" width="9.109375" bestFit="1" customWidth="1"/>
    <col min="11785" max="11786" width="10.21875" bestFit="1" customWidth="1"/>
    <col min="11787" max="11787" width="9.109375" bestFit="1" customWidth="1"/>
    <col min="11788" max="11788" width="12.44140625" customWidth="1"/>
    <col min="11789" max="11789" width="9.109375" bestFit="1" customWidth="1"/>
    <col min="11790" max="11790" width="10.21875" bestFit="1" customWidth="1"/>
    <col min="11791" max="11792" width="10.33203125" bestFit="1" customWidth="1"/>
    <col min="11793" max="11794" width="9.109375" bestFit="1" customWidth="1"/>
    <col min="11795" max="11795" width="11.77734375" customWidth="1"/>
    <col min="11796" max="11797" width="9.109375" bestFit="1" customWidth="1"/>
    <col min="11798" max="11798" width="11.44140625" customWidth="1"/>
    <col min="11799" max="11800" width="9.109375" bestFit="1" customWidth="1"/>
    <col min="11801" max="11801" width="9.21875" bestFit="1" customWidth="1"/>
    <col min="11802" max="11802" width="9.109375" bestFit="1" customWidth="1"/>
    <col min="11803" max="11803" width="9.21875" bestFit="1" customWidth="1"/>
    <col min="11804" max="11806" width="9.109375" bestFit="1" customWidth="1"/>
    <col min="11807" max="11807" width="9.21875" bestFit="1" customWidth="1"/>
    <col min="11808" max="11808" width="10.33203125" customWidth="1"/>
    <col min="11809" max="11811" width="9.109375" bestFit="1" customWidth="1"/>
    <col min="11812" max="11812" width="10.33203125" bestFit="1" customWidth="1"/>
    <col min="12033" max="12033" width="3.6640625" customWidth="1"/>
    <col min="12034" max="12034" width="11.33203125" customWidth="1"/>
    <col min="12035" max="12036" width="12.33203125" customWidth="1"/>
    <col min="12037" max="12037" width="11" bestFit="1" customWidth="1"/>
    <col min="12038" max="12040" width="9.109375" bestFit="1" customWidth="1"/>
    <col min="12041" max="12042" width="10.21875" bestFit="1" customWidth="1"/>
    <col min="12043" max="12043" width="9.109375" bestFit="1" customWidth="1"/>
    <col min="12044" max="12044" width="12.44140625" customWidth="1"/>
    <col min="12045" max="12045" width="9.109375" bestFit="1" customWidth="1"/>
    <col min="12046" max="12046" width="10.21875" bestFit="1" customWidth="1"/>
    <col min="12047" max="12048" width="10.33203125" bestFit="1" customWidth="1"/>
    <col min="12049" max="12050" width="9.109375" bestFit="1" customWidth="1"/>
    <col min="12051" max="12051" width="11.77734375" customWidth="1"/>
    <col min="12052" max="12053" width="9.109375" bestFit="1" customWidth="1"/>
    <col min="12054" max="12054" width="11.44140625" customWidth="1"/>
    <col min="12055" max="12056" width="9.109375" bestFit="1" customWidth="1"/>
    <col min="12057" max="12057" width="9.21875" bestFit="1" customWidth="1"/>
    <col min="12058" max="12058" width="9.109375" bestFit="1" customWidth="1"/>
    <col min="12059" max="12059" width="9.21875" bestFit="1" customWidth="1"/>
    <col min="12060" max="12062" width="9.109375" bestFit="1" customWidth="1"/>
    <col min="12063" max="12063" width="9.21875" bestFit="1" customWidth="1"/>
    <col min="12064" max="12064" width="10.33203125" customWidth="1"/>
    <col min="12065" max="12067" width="9.109375" bestFit="1" customWidth="1"/>
    <col min="12068" max="12068" width="10.33203125" bestFit="1" customWidth="1"/>
    <col min="12289" max="12289" width="3.6640625" customWidth="1"/>
    <col min="12290" max="12290" width="11.33203125" customWidth="1"/>
    <col min="12291" max="12292" width="12.33203125" customWidth="1"/>
    <col min="12293" max="12293" width="11" bestFit="1" customWidth="1"/>
    <col min="12294" max="12296" width="9.109375" bestFit="1" customWidth="1"/>
    <col min="12297" max="12298" width="10.21875" bestFit="1" customWidth="1"/>
    <col min="12299" max="12299" width="9.109375" bestFit="1" customWidth="1"/>
    <col min="12300" max="12300" width="12.44140625" customWidth="1"/>
    <col min="12301" max="12301" width="9.109375" bestFit="1" customWidth="1"/>
    <col min="12302" max="12302" width="10.21875" bestFit="1" customWidth="1"/>
    <col min="12303" max="12304" width="10.33203125" bestFit="1" customWidth="1"/>
    <col min="12305" max="12306" width="9.109375" bestFit="1" customWidth="1"/>
    <col min="12307" max="12307" width="11.77734375" customWidth="1"/>
    <col min="12308" max="12309" width="9.109375" bestFit="1" customWidth="1"/>
    <col min="12310" max="12310" width="11.44140625" customWidth="1"/>
    <col min="12311" max="12312" width="9.109375" bestFit="1" customWidth="1"/>
    <col min="12313" max="12313" width="9.21875" bestFit="1" customWidth="1"/>
    <col min="12314" max="12314" width="9.109375" bestFit="1" customWidth="1"/>
    <col min="12315" max="12315" width="9.21875" bestFit="1" customWidth="1"/>
    <col min="12316" max="12318" width="9.109375" bestFit="1" customWidth="1"/>
    <col min="12319" max="12319" width="9.21875" bestFit="1" customWidth="1"/>
    <col min="12320" max="12320" width="10.33203125" customWidth="1"/>
    <col min="12321" max="12323" width="9.109375" bestFit="1" customWidth="1"/>
    <col min="12324" max="12324" width="10.33203125" bestFit="1" customWidth="1"/>
    <col min="12545" max="12545" width="3.6640625" customWidth="1"/>
    <col min="12546" max="12546" width="11.33203125" customWidth="1"/>
    <col min="12547" max="12548" width="12.33203125" customWidth="1"/>
    <col min="12549" max="12549" width="11" bestFit="1" customWidth="1"/>
    <col min="12550" max="12552" width="9.109375" bestFit="1" customWidth="1"/>
    <col min="12553" max="12554" width="10.21875" bestFit="1" customWidth="1"/>
    <col min="12555" max="12555" width="9.109375" bestFit="1" customWidth="1"/>
    <col min="12556" max="12556" width="12.44140625" customWidth="1"/>
    <col min="12557" max="12557" width="9.109375" bestFit="1" customWidth="1"/>
    <col min="12558" max="12558" width="10.21875" bestFit="1" customWidth="1"/>
    <col min="12559" max="12560" width="10.33203125" bestFit="1" customWidth="1"/>
    <col min="12561" max="12562" width="9.109375" bestFit="1" customWidth="1"/>
    <col min="12563" max="12563" width="11.77734375" customWidth="1"/>
    <col min="12564" max="12565" width="9.109375" bestFit="1" customWidth="1"/>
    <col min="12566" max="12566" width="11.44140625" customWidth="1"/>
    <col min="12567" max="12568" width="9.109375" bestFit="1" customWidth="1"/>
    <col min="12569" max="12569" width="9.21875" bestFit="1" customWidth="1"/>
    <col min="12570" max="12570" width="9.109375" bestFit="1" customWidth="1"/>
    <col min="12571" max="12571" width="9.21875" bestFit="1" customWidth="1"/>
    <col min="12572" max="12574" width="9.109375" bestFit="1" customWidth="1"/>
    <col min="12575" max="12575" width="9.21875" bestFit="1" customWidth="1"/>
    <col min="12576" max="12576" width="10.33203125" customWidth="1"/>
    <col min="12577" max="12579" width="9.109375" bestFit="1" customWidth="1"/>
    <col min="12580" max="12580" width="10.33203125" bestFit="1" customWidth="1"/>
    <col min="12801" max="12801" width="3.6640625" customWidth="1"/>
    <col min="12802" max="12802" width="11.33203125" customWidth="1"/>
    <col min="12803" max="12804" width="12.33203125" customWidth="1"/>
    <col min="12805" max="12805" width="11" bestFit="1" customWidth="1"/>
    <col min="12806" max="12808" width="9.109375" bestFit="1" customWidth="1"/>
    <col min="12809" max="12810" width="10.21875" bestFit="1" customWidth="1"/>
    <col min="12811" max="12811" width="9.109375" bestFit="1" customWidth="1"/>
    <col min="12812" max="12812" width="12.44140625" customWidth="1"/>
    <col min="12813" max="12813" width="9.109375" bestFit="1" customWidth="1"/>
    <col min="12814" max="12814" width="10.21875" bestFit="1" customWidth="1"/>
    <col min="12815" max="12816" width="10.33203125" bestFit="1" customWidth="1"/>
    <col min="12817" max="12818" width="9.109375" bestFit="1" customWidth="1"/>
    <col min="12819" max="12819" width="11.77734375" customWidth="1"/>
    <col min="12820" max="12821" width="9.109375" bestFit="1" customWidth="1"/>
    <col min="12822" max="12822" width="11.44140625" customWidth="1"/>
    <col min="12823" max="12824" width="9.109375" bestFit="1" customWidth="1"/>
    <col min="12825" max="12825" width="9.21875" bestFit="1" customWidth="1"/>
    <col min="12826" max="12826" width="9.109375" bestFit="1" customWidth="1"/>
    <col min="12827" max="12827" width="9.21875" bestFit="1" customWidth="1"/>
    <col min="12828" max="12830" width="9.109375" bestFit="1" customWidth="1"/>
    <col min="12831" max="12831" width="9.21875" bestFit="1" customWidth="1"/>
    <col min="12832" max="12832" width="10.33203125" customWidth="1"/>
    <col min="12833" max="12835" width="9.109375" bestFit="1" customWidth="1"/>
    <col min="12836" max="12836" width="10.33203125" bestFit="1" customWidth="1"/>
    <col min="13057" max="13057" width="3.6640625" customWidth="1"/>
    <col min="13058" max="13058" width="11.33203125" customWidth="1"/>
    <col min="13059" max="13060" width="12.33203125" customWidth="1"/>
    <col min="13061" max="13061" width="11" bestFit="1" customWidth="1"/>
    <col min="13062" max="13064" width="9.109375" bestFit="1" customWidth="1"/>
    <col min="13065" max="13066" width="10.21875" bestFit="1" customWidth="1"/>
    <col min="13067" max="13067" width="9.109375" bestFit="1" customWidth="1"/>
    <col min="13068" max="13068" width="12.44140625" customWidth="1"/>
    <col min="13069" max="13069" width="9.109375" bestFit="1" customWidth="1"/>
    <col min="13070" max="13070" width="10.21875" bestFit="1" customWidth="1"/>
    <col min="13071" max="13072" width="10.33203125" bestFit="1" customWidth="1"/>
    <col min="13073" max="13074" width="9.109375" bestFit="1" customWidth="1"/>
    <col min="13075" max="13075" width="11.77734375" customWidth="1"/>
    <col min="13076" max="13077" width="9.109375" bestFit="1" customWidth="1"/>
    <col min="13078" max="13078" width="11.44140625" customWidth="1"/>
    <col min="13079" max="13080" width="9.109375" bestFit="1" customWidth="1"/>
    <col min="13081" max="13081" width="9.21875" bestFit="1" customWidth="1"/>
    <col min="13082" max="13082" width="9.109375" bestFit="1" customWidth="1"/>
    <col min="13083" max="13083" width="9.21875" bestFit="1" customWidth="1"/>
    <col min="13084" max="13086" width="9.109375" bestFit="1" customWidth="1"/>
    <col min="13087" max="13087" width="9.21875" bestFit="1" customWidth="1"/>
    <col min="13088" max="13088" width="10.33203125" customWidth="1"/>
    <col min="13089" max="13091" width="9.109375" bestFit="1" customWidth="1"/>
    <col min="13092" max="13092" width="10.33203125" bestFit="1" customWidth="1"/>
    <col min="13313" max="13313" width="3.6640625" customWidth="1"/>
    <col min="13314" max="13314" width="11.33203125" customWidth="1"/>
    <col min="13315" max="13316" width="12.33203125" customWidth="1"/>
    <col min="13317" max="13317" width="11" bestFit="1" customWidth="1"/>
    <col min="13318" max="13320" width="9.109375" bestFit="1" customWidth="1"/>
    <col min="13321" max="13322" width="10.21875" bestFit="1" customWidth="1"/>
    <col min="13323" max="13323" width="9.109375" bestFit="1" customWidth="1"/>
    <col min="13324" max="13324" width="12.44140625" customWidth="1"/>
    <col min="13325" max="13325" width="9.109375" bestFit="1" customWidth="1"/>
    <col min="13326" max="13326" width="10.21875" bestFit="1" customWidth="1"/>
    <col min="13327" max="13328" width="10.33203125" bestFit="1" customWidth="1"/>
    <col min="13329" max="13330" width="9.109375" bestFit="1" customWidth="1"/>
    <col min="13331" max="13331" width="11.77734375" customWidth="1"/>
    <col min="13332" max="13333" width="9.109375" bestFit="1" customWidth="1"/>
    <col min="13334" max="13334" width="11.44140625" customWidth="1"/>
    <col min="13335" max="13336" width="9.109375" bestFit="1" customWidth="1"/>
    <col min="13337" max="13337" width="9.21875" bestFit="1" customWidth="1"/>
    <col min="13338" max="13338" width="9.109375" bestFit="1" customWidth="1"/>
    <col min="13339" max="13339" width="9.21875" bestFit="1" customWidth="1"/>
    <col min="13340" max="13342" width="9.109375" bestFit="1" customWidth="1"/>
    <col min="13343" max="13343" width="9.21875" bestFit="1" customWidth="1"/>
    <col min="13344" max="13344" width="10.33203125" customWidth="1"/>
    <col min="13345" max="13347" width="9.109375" bestFit="1" customWidth="1"/>
    <col min="13348" max="13348" width="10.33203125" bestFit="1" customWidth="1"/>
    <col min="13569" max="13569" width="3.6640625" customWidth="1"/>
    <col min="13570" max="13570" width="11.33203125" customWidth="1"/>
    <col min="13571" max="13572" width="12.33203125" customWidth="1"/>
    <col min="13573" max="13573" width="11" bestFit="1" customWidth="1"/>
    <col min="13574" max="13576" width="9.109375" bestFit="1" customWidth="1"/>
    <col min="13577" max="13578" width="10.21875" bestFit="1" customWidth="1"/>
    <col min="13579" max="13579" width="9.109375" bestFit="1" customWidth="1"/>
    <col min="13580" max="13580" width="12.44140625" customWidth="1"/>
    <col min="13581" max="13581" width="9.109375" bestFit="1" customWidth="1"/>
    <col min="13582" max="13582" width="10.21875" bestFit="1" customWidth="1"/>
    <col min="13583" max="13584" width="10.33203125" bestFit="1" customWidth="1"/>
    <col min="13585" max="13586" width="9.109375" bestFit="1" customWidth="1"/>
    <col min="13587" max="13587" width="11.77734375" customWidth="1"/>
    <col min="13588" max="13589" width="9.109375" bestFit="1" customWidth="1"/>
    <col min="13590" max="13590" width="11.44140625" customWidth="1"/>
    <col min="13591" max="13592" width="9.109375" bestFit="1" customWidth="1"/>
    <col min="13593" max="13593" width="9.21875" bestFit="1" customWidth="1"/>
    <col min="13594" max="13594" width="9.109375" bestFit="1" customWidth="1"/>
    <col min="13595" max="13595" width="9.21875" bestFit="1" customWidth="1"/>
    <col min="13596" max="13598" width="9.109375" bestFit="1" customWidth="1"/>
    <col min="13599" max="13599" width="9.21875" bestFit="1" customWidth="1"/>
    <col min="13600" max="13600" width="10.33203125" customWidth="1"/>
    <col min="13601" max="13603" width="9.109375" bestFit="1" customWidth="1"/>
    <col min="13604" max="13604" width="10.33203125" bestFit="1" customWidth="1"/>
    <col min="13825" max="13825" width="3.6640625" customWidth="1"/>
    <col min="13826" max="13826" width="11.33203125" customWidth="1"/>
    <col min="13827" max="13828" width="12.33203125" customWidth="1"/>
    <col min="13829" max="13829" width="11" bestFit="1" customWidth="1"/>
    <col min="13830" max="13832" width="9.109375" bestFit="1" customWidth="1"/>
    <col min="13833" max="13834" width="10.21875" bestFit="1" customWidth="1"/>
    <col min="13835" max="13835" width="9.109375" bestFit="1" customWidth="1"/>
    <col min="13836" max="13836" width="12.44140625" customWidth="1"/>
    <col min="13837" max="13837" width="9.109375" bestFit="1" customWidth="1"/>
    <col min="13838" max="13838" width="10.21875" bestFit="1" customWidth="1"/>
    <col min="13839" max="13840" width="10.33203125" bestFit="1" customWidth="1"/>
    <col min="13841" max="13842" width="9.109375" bestFit="1" customWidth="1"/>
    <col min="13843" max="13843" width="11.77734375" customWidth="1"/>
    <col min="13844" max="13845" width="9.109375" bestFit="1" customWidth="1"/>
    <col min="13846" max="13846" width="11.44140625" customWidth="1"/>
    <col min="13847" max="13848" width="9.109375" bestFit="1" customWidth="1"/>
    <col min="13849" max="13849" width="9.21875" bestFit="1" customWidth="1"/>
    <col min="13850" max="13850" width="9.109375" bestFit="1" customWidth="1"/>
    <col min="13851" max="13851" width="9.21875" bestFit="1" customWidth="1"/>
    <col min="13852" max="13854" width="9.109375" bestFit="1" customWidth="1"/>
    <col min="13855" max="13855" width="9.21875" bestFit="1" customWidth="1"/>
    <col min="13856" max="13856" width="10.33203125" customWidth="1"/>
    <col min="13857" max="13859" width="9.109375" bestFit="1" customWidth="1"/>
    <col min="13860" max="13860" width="10.33203125" bestFit="1" customWidth="1"/>
    <col min="14081" max="14081" width="3.6640625" customWidth="1"/>
    <col min="14082" max="14082" width="11.33203125" customWidth="1"/>
    <col min="14083" max="14084" width="12.33203125" customWidth="1"/>
    <col min="14085" max="14085" width="11" bestFit="1" customWidth="1"/>
    <col min="14086" max="14088" width="9.109375" bestFit="1" customWidth="1"/>
    <col min="14089" max="14090" width="10.21875" bestFit="1" customWidth="1"/>
    <col min="14091" max="14091" width="9.109375" bestFit="1" customWidth="1"/>
    <col min="14092" max="14092" width="12.44140625" customWidth="1"/>
    <col min="14093" max="14093" width="9.109375" bestFit="1" customWidth="1"/>
    <col min="14094" max="14094" width="10.21875" bestFit="1" customWidth="1"/>
    <col min="14095" max="14096" width="10.33203125" bestFit="1" customWidth="1"/>
    <col min="14097" max="14098" width="9.109375" bestFit="1" customWidth="1"/>
    <col min="14099" max="14099" width="11.77734375" customWidth="1"/>
    <col min="14100" max="14101" width="9.109375" bestFit="1" customWidth="1"/>
    <col min="14102" max="14102" width="11.44140625" customWidth="1"/>
    <col min="14103" max="14104" width="9.109375" bestFit="1" customWidth="1"/>
    <col min="14105" max="14105" width="9.21875" bestFit="1" customWidth="1"/>
    <col min="14106" max="14106" width="9.109375" bestFit="1" customWidth="1"/>
    <col min="14107" max="14107" width="9.21875" bestFit="1" customWidth="1"/>
    <col min="14108" max="14110" width="9.109375" bestFit="1" customWidth="1"/>
    <col min="14111" max="14111" width="9.21875" bestFit="1" customWidth="1"/>
    <col min="14112" max="14112" width="10.33203125" customWidth="1"/>
    <col min="14113" max="14115" width="9.109375" bestFit="1" customWidth="1"/>
    <col min="14116" max="14116" width="10.33203125" bestFit="1" customWidth="1"/>
    <col min="14337" max="14337" width="3.6640625" customWidth="1"/>
    <col min="14338" max="14338" width="11.33203125" customWidth="1"/>
    <col min="14339" max="14340" width="12.33203125" customWidth="1"/>
    <col min="14341" max="14341" width="11" bestFit="1" customWidth="1"/>
    <col min="14342" max="14344" width="9.109375" bestFit="1" customWidth="1"/>
    <col min="14345" max="14346" width="10.21875" bestFit="1" customWidth="1"/>
    <col min="14347" max="14347" width="9.109375" bestFit="1" customWidth="1"/>
    <col min="14348" max="14348" width="12.44140625" customWidth="1"/>
    <col min="14349" max="14349" width="9.109375" bestFit="1" customWidth="1"/>
    <col min="14350" max="14350" width="10.21875" bestFit="1" customWidth="1"/>
    <col min="14351" max="14352" width="10.33203125" bestFit="1" customWidth="1"/>
    <col min="14353" max="14354" width="9.109375" bestFit="1" customWidth="1"/>
    <col min="14355" max="14355" width="11.77734375" customWidth="1"/>
    <col min="14356" max="14357" width="9.109375" bestFit="1" customWidth="1"/>
    <col min="14358" max="14358" width="11.44140625" customWidth="1"/>
    <col min="14359" max="14360" width="9.109375" bestFit="1" customWidth="1"/>
    <col min="14361" max="14361" width="9.21875" bestFit="1" customWidth="1"/>
    <col min="14362" max="14362" width="9.109375" bestFit="1" customWidth="1"/>
    <col min="14363" max="14363" width="9.21875" bestFit="1" customWidth="1"/>
    <col min="14364" max="14366" width="9.109375" bestFit="1" customWidth="1"/>
    <col min="14367" max="14367" width="9.21875" bestFit="1" customWidth="1"/>
    <col min="14368" max="14368" width="10.33203125" customWidth="1"/>
    <col min="14369" max="14371" width="9.109375" bestFit="1" customWidth="1"/>
    <col min="14372" max="14372" width="10.33203125" bestFit="1" customWidth="1"/>
    <col min="14593" max="14593" width="3.6640625" customWidth="1"/>
    <col min="14594" max="14594" width="11.33203125" customWidth="1"/>
    <col min="14595" max="14596" width="12.33203125" customWidth="1"/>
    <col min="14597" max="14597" width="11" bestFit="1" customWidth="1"/>
    <col min="14598" max="14600" width="9.109375" bestFit="1" customWidth="1"/>
    <col min="14601" max="14602" width="10.21875" bestFit="1" customWidth="1"/>
    <col min="14603" max="14603" width="9.109375" bestFit="1" customWidth="1"/>
    <col min="14604" max="14604" width="12.44140625" customWidth="1"/>
    <col min="14605" max="14605" width="9.109375" bestFit="1" customWidth="1"/>
    <col min="14606" max="14606" width="10.21875" bestFit="1" customWidth="1"/>
    <col min="14607" max="14608" width="10.33203125" bestFit="1" customWidth="1"/>
    <col min="14609" max="14610" width="9.109375" bestFit="1" customWidth="1"/>
    <col min="14611" max="14611" width="11.77734375" customWidth="1"/>
    <col min="14612" max="14613" width="9.109375" bestFit="1" customWidth="1"/>
    <col min="14614" max="14614" width="11.44140625" customWidth="1"/>
    <col min="14615" max="14616" width="9.109375" bestFit="1" customWidth="1"/>
    <col min="14617" max="14617" width="9.21875" bestFit="1" customWidth="1"/>
    <col min="14618" max="14618" width="9.109375" bestFit="1" customWidth="1"/>
    <col min="14619" max="14619" width="9.21875" bestFit="1" customWidth="1"/>
    <col min="14620" max="14622" width="9.109375" bestFit="1" customWidth="1"/>
    <col min="14623" max="14623" width="9.21875" bestFit="1" customWidth="1"/>
    <col min="14624" max="14624" width="10.33203125" customWidth="1"/>
    <col min="14625" max="14627" width="9.109375" bestFit="1" customWidth="1"/>
    <col min="14628" max="14628" width="10.33203125" bestFit="1" customWidth="1"/>
    <col min="14849" max="14849" width="3.6640625" customWidth="1"/>
    <col min="14850" max="14850" width="11.33203125" customWidth="1"/>
    <col min="14851" max="14852" width="12.33203125" customWidth="1"/>
    <col min="14853" max="14853" width="11" bestFit="1" customWidth="1"/>
    <col min="14854" max="14856" width="9.109375" bestFit="1" customWidth="1"/>
    <col min="14857" max="14858" width="10.21875" bestFit="1" customWidth="1"/>
    <col min="14859" max="14859" width="9.109375" bestFit="1" customWidth="1"/>
    <col min="14860" max="14860" width="12.44140625" customWidth="1"/>
    <col min="14861" max="14861" width="9.109375" bestFit="1" customWidth="1"/>
    <col min="14862" max="14862" width="10.21875" bestFit="1" customWidth="1"/>
    <col min="14863" max="14864" width="10.33203125" bestFit="1" customWidth="1"/>
    <col min="14865" max="14866" width="9.109375" bestFit="1" customWidth="1"/>
    <col min="14867" max="14867" width="11.77734375" customWidth="1"/>
    <col min="14868" max="14869" width="9.109375" bestFit="1" customWidth="1"/>
    <col min="14870" max="14870" width="11.44140625" customWidth="1"/>
    <col min="14871" max="14872" width="9.109375" bestFit="1" customWidth="1"/>
    <col min="14873" max="14873" width="9.21875" bestFit="1" customWidth="1"/>
    <col min="14874" max="14874" width="9.109375" bestFit="1" customWidth="1"/>
    <col min="14875" max="14875" width="9.21875" bestFit="1" customWidth="1"/>
    <col min="14876" max="14878" width="9.109375" bestFit="1" customWidth="1"/>
    <col min="14879" max="14879" width="9.21875" bestFit="1" customWidth="1"/>
    <col min="14880" max="14880" width="10.33203125" customWidth="1"/>
    <col min="14881" max="14883" width="9.109375" bestFit="1" customWidth="1"/>
    <col min="14884" max="14884" width="10.33203125" bestFit="1" customWidth="1"/>
    <col min="15105" max="15105" width="3.6640625" customWidth="1"/>
    <col min="15106" max="15106" width="11.33203125" customWidth="1"/>
    <col min="15107" max="15108" width="12.33203125" customWidth="1"/>
    <col min="15109" max="15109" width="11" bestFit="1" customWidth="1"/>
    <col min="15110" max="15112" width="9.109375" bestFit="1" customWidth="1"/>
    <col min="15113" max="15114" width="10.21875" bestFit="1" customWidth="1"/>
    <col min="15115" max="15115" width="9.109375" bestFit="1" customWidth="1"/>
    <col min="15116" max="15116" width="12.44140625" customWidth="1"/>
    <col min="15117" max="15117" width="9.109375" bestFit="1" customWidth="1"/>
    <col min="15118" max="15118" width="10.21875" bestFit="1" customWidth="1"/>
    <col min="15119" max="15120" width="10.33203125" bestFit="1" customWidth="1"/>
    <col min="15121" max="15122" width="9.109375" bestFit="1" customWidth="1"/>
    <col min="15123" max="15123" width="11.77734375" customWidth="1"/>
    <col min="15124" max="15125" width="9.109375" bestFit="1" customWidth="1"/>
    <col min="15126" max="15126" width="11.44140625" customWidth="1"/>
    <col min="15127" max="15128" width="9.109375" bestFit="1" customWidth="1"/>
    <col min="15129" max="15129" width="9.21875" bestFit="1" customWidth="1"/>
    <col min="15130" max="15130" width="9.109375" bestFit="1" customWidth="1"/>
    <col min="15131" max="15131" width="9.21875" bestFit="1" customWidth="1"/>
    <col min="15132" max="15134" width="9.109375" bestFit="1" customWidth="1"/>
    <col min="15135" max="15135" width="9.21875" bestFit="1" customWidth="1"/>
    <col min="15136" max="15136" width="10.33203125" customWidth="1"/>
    <col min="15137" max="15139" width="9.109375" bestFit="1" customWidth="1"/>
    <col min="15140" max="15140" width="10.33203125" bestFit="1" customWidth="1"/>
    <col min="15361" max="15361" width="3.6640625" customWidth="1"/>
    <col min="15362" max="15362" width="11.33203125" customWidth="1"/>
    <col min="15363" max="15364" width="12.33203125" customWidth="1"/>
    <col min="15365" max="15365" width="11" bestFit="1" customWidth="1"/>
    <col min="15366" max="15368" width="9.109375" bestFit="1" customWidth="1"/>
    <col min="15369" max="15370" width="10.21875" bestFit="1" customWidth="1"/>
    <col min="15371" max="15371" width="9.109375" bestFit="1" customWidth="1"/>
    <col min="15372" max="15372" width="12.44140625" customWidth="1"/>
    <col min="15373" max="15373" width="9.109375" bestFit="1" customWidth="1"/>
    <col min="15374" max="15374" width="10.21875" bestFit="1" customWidth="1"/>
    <col min="15375" max="15376" width="10.33203125" bestFit="1" customWidth="1"/>
    <col min="15377" max="15378" width="9.109375" bestFit="1" customWidth="1"/>
    <col min="15379" max="15379" width="11.77734375" customWidth="1"/>
    <col min="15380" max="15381" width="9.109375" bestFit="1" customWidth="1"/>
    <col min="15382" max="15382" width="11.44140625" customWidth="1"/>
    <col min="15383" max="15384" width="9.109375" bestFit="1" customWidth="1"/>
    <col min="15385" max="15385" width="9.21875" bestFit="1" customWidth="1"/>
    <col min="15386" max="15386" width="9.109375" bestFit="1" customWidth="1"/>
    <col min="15387" max="15387" width="9.21875" bestFit="1" customWidth="1"/>
    <col min="15388" max="15390" width="9.109375" bestFit="1" customWidth="1"/>
    <col min="15391" max="15391" width="9.21875" bestFit="1" customWidth="1"/>
    <col min="15392" max="15392" width="10.33203125" customWidth="1"/>
    <col min="15393" max="15395" width="9.109375" bestFit="1" customWidth="1"/>
    <col min="15396" max="15396" width="10.33203125" bestFit="1" customWidth="1"/>
    <col min="15617" max="15617" width="3.6640625" customWidth="1"/>
    <col min="15618" max="15618" width="11.33203125" customWidth="1"/>
    <col min="15619" max="15620" width="12.33203125" customWidth="1"/>
    <col min="15621" max="15621" width="11" bestFit="1" customWidth="1"/>
    <col min="15622" max="15624" width="9.109375" bestFit="1" customWidth="1"/>
    <col min="15625" max="15626" width="10.21875" bestFit="1" customWidth="1"/>
    <col min="15627" max="15627" width="9.109375" bestFit="1" customWidth="1"/>
    <col min="15628" max="15628" width="12.44140625" customWidth="1"/>
    <col min="15629" max="15629" width="9.109375" bestFit="1" customWidth="1"/>
    <col min="15630" max="15630" width="10.21875" bestFit="1" customWidth="1"/>
    <col min="15631" max="15632" width="10.33203125" bestFit="1" customWidth="1"/>
    <col min="15633" max="15634" width="9.109375" bestFit="1" customWidth="1"/>
    <col min="15635" max="15635" width="11.77734375" customWidth="1"/>
    <col min="15636" max="15637" width="9.109375" bestFit="1" customWidth="1"/>
    <col min="15638" max="15638" width="11.44140625" customWidth="1"/>
    <col min="15639" max="15640" width="9.109375" bestFit="1" customWidth="1"/>
    <col min="15641" max="15641" width="9.21875" bestFit="1" customWidth="1"/>
    <col min="15642" max="15642" width="9.109375" bestFit="1" customWidth="1"/>
    <col min="15643" max="15643" width="9.21875" bestFit="1" customWidth="1"/>
    <col min="15644" max="15646" width="9.109375" bestFit="1" customWidth="1"/>
    <col min="15647" max="15647" width="9.21875" bestFit="1" customWidth="1"/>
    <col min="15648" max="15648" width="10.33203125" customWidth="1"/>
    <col min="15649" max="15651" width="9.109375" bestFit="1" customWidth="1"/>
    <col min="15652" max="15652" width="10.33203125" bestFit="1" customWidth="1"/>
    <col min="15873" max="15873" width="3.6640625" customWidth="1"/>
    <col min="15874" max="15874" width="11.33203125" customWidth="1"/>
    <col min="15875" max="15876" width="12.33203125" customWidth="1"/>
    <col min="15877" max="15877" width="11" bestFit="1" customWidth="1"/>
    <col min="15878" max="15880" width="9.109375" bestFit="1" customWidth="1"/>
    <col min="15881" max="15882" width="10.21875" bestFit="1" customWidth="1"/>
    <col min="15883" max="15883" width="9.109375" bestFit="1" customWidth="1"/>
    <col min="15884" max="15884" width="12.44140625" customWidth="1"/>
    <col min="15885" max="15885" width="9.109375" bestFit="1" customWidth="1"/>
    <col min="15886" max="15886" width="10.21875" bestFit="1" customWidth="1"/>
    <col min="15887" max="15888" width="10.33203125" bestFit="1" customWidth="1"/>
    <col min="15889" max="15890" width="9.109375" bestFit="1" customWidth="1"/>
    <col min="15891" max="15891" width="11.77734375" customWidth="1"/>
    <col min="15892" max="15893" width="9.109375" bestFit="1" customWidth="1"/>
    <col min="15894" max="15894" width="11.44140625" customWidth="1"/>
    <col min="15895" max="15896" width="9.109375" bestFit="1" customWidth="1"/>
    <col min="15897" max="15897" width="9.21875" bestFit="1" customWidth="1"/>
    <col min="15898" max="15898" width="9.109375" bestFit="1" customWidth="1"/>
    <col min="15899" max="15899" width="9.21875" bestFit="1" customWidth="1"/>
    <col min="15900" max="15902" width="9.109375" bestFit="1" customWidth="1"/>
    <col min="15903" max="15903" width="9.21875" bestFit="1" customWidth="1"/>
    <col min="15904" max="15904" width="10.33203125" customWidth="1"/>
    <col min="15905" max="15907" width="9.109375" bestFit="1" customWidth="1"/>
    <col min="15908" max="15908" width="10.33203125" bestFit="1" customWidth="1"/>
    <col min="16129" max="16129" width="3.6640625" customWidth="1"/>
    <col min="16130" max="16130" width="11.33203125" customWidth="1"/>
    <col min="16131" max="16132" width="12.33203125" customWidth="1"/>
    <col min="16133" max="16133" width="11" bestFit="1" customWidth="1"/>
    <col min="16134" max="16136" width="9.109375" bestFit="1" customWidth="1"/>
    <col min="16137" max="16138" width="10.21875" bestFit="1" customWidth="1"/>
    <col min="16139" max="16139" width="9.109375" bestFit="1" customWidth="1"/>
    <col min="16140" max="16140" width="12.44140625" customWidth="1"/>
    <col min="16141" max="16141" width="9.109375" bestFit="1" customWidth="1"/>
    <col min="16142" max="16142" width="10.21875" bestFit="1" customWidth="1"/>
    <col min="16143" max="16144" width="10.33203125" bestFit="1" customWidth="1"/>
    <col min="16145" max="16146" width="9.109375" bestFit="1" customWidth="1"/>
    <col min="16147" max="16147" width="11.77734375" customWidth="1"/>
    <col min="16148" max="16149" width="9.109375" bestFit="1" customWidth="1"/>
    <col min="16150" max="16150" width="11.44140625" customWidth="1"/>
    <col min="16151" max="16152" width="9.109375" bestFit="1" customWidth="1"/>
    <col min="16153" max="16153" width="9.21875" bestFit="1" customWidth="1"/>
    <col min="16154" max="16154" width="9.109375" bestFit="1" customWidth="1"/>
    <col min="16155" max="16155" width="9.21875" bestFit="1" customWidth="1"/>
    <col min="16156" max="16158" width="9.109375" bestFit="1" customWidth="1"/>
    <col min="16159" max="16159" width="9.21875" bestFit="1" customWidth="1"/>
    <col min="16160" max="16160" width="10.33203125" customWidth="1"/>
    <col min="16161" max="16163" width="9.109375" bestFit="1" customWidth="1"/>
    <col min="16164" max="16164" width="10.33203125" bestFit="1" customWidth="1"/>
  </cols>
  <sheetData>
    <row r="1" spans="1:36" ht="13.8" thickBot="1" x14ac:dyDescent="0.25">
      <c r="B1" t="s">
        <v>122</v>
      </c>
    </row>
    <row r="2" spans="1:36" ht="13.8" thickBot="1" x14ac:dyDescent="0.25">
      <c r="A2" t="s">
        <v>18</v>
      </c>
      <c r="B2" t="s">
        <v>19</v>
      </c>
      <c r="C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123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41</v>
      </c>
      <c r="AA2" t="s">
        <v>42</v>
      </c>
      <c r="AB2" t="s">
        <v>43</v>
      </c>
      <c r="AC2" t="s">
        <v>44</v>
      </c>
      <c r="AD2" t="s">
        <v>45</v>
      </c>
      <c r="AE2" t="s">
        <v>46</v>
      </c>
      <c r="AF2" t="s">
        <v>47</v>
      </c>
      <c r="AG2" t="s">
        <v>48</v>
      </c>
      <c r="AH2" t="s">
        <v>49</v>
      </c>
      <c r="AI2" t="s">
        <v>50</v>
      </c>
      <c r="AJ2" s="5" t="s">
        <v>51</v>
      </c>
    </row>
    <row r="3" spans="1:36" ht="13.8" thickBot="1" x14ac:dyDescent="0.25">
      <c r="S3" s="170" t="s">
        <v>52</v>
      </c>
      <c r="T3" s="171"/>
      <c r="U3" s="171"/>
      <c r="V3" s="171"/>
      <c r="W3" s="171"/>
      <c r="X3" s="171"/>
      <c r="Y3" s="172"/>
      <c r="Z3" s="173" t="s">
        <v>53</v>
      </c>
      <c r="AA3" s="174"/>
      <c r="AB3" s="174"/>
      <c r="AC3" s="174"/>
      <c r="AD3" s="174"/>
      <c r="AE3" s="175"/>
      <c r="AF3" s="173" t="s">
        <v>54</v>
      </c>
      <c r="AG3" s="174"/>
      <c r="AH3" s="174"/>
      <c r="AI3" s="174"/>
      <c r="AJ3" s="175"/>
    </row>
    <row r="4" spans="1:36" s="2" customFormat="1" ht="39.6" x14ac:dyDescent="0.2">
      <c r="C4" s="6" t="s">
        <v>55</v>
      </c>
      <c r="D4" s="11" t="s">
        <v>124</v>
      </c>
      <c r="E4" s="7" t="s">
        <v>56</v>
      </c>
      <c r="F4" s="8" t="s">
        <v>57</v>
      </c>
      <c r="G4" s="8" t="s">
        <v>129</v>
      </c>
      <c r="H4" s="8" t="s">
        <v>58</v>
      </c>
      <c r="I4" s="9" t="s">
        <v>59</v>
      </c>
      <c r="J4" s="7" t="s">
        <v>60</v>
      </c>
      <c r="K4" s="8" t="s">
        <v>61</v>
      </c>
      <c r="L4" s="8" t="s">
        <v>62</v>
      </c>
      <c r="M4" s="8" t="s">
        <v>63</v>
      </c>
      <c r="N4" s="9" t="s">
        <v>64</v>
      </c>
      <c r="O4" s="7" t="s">
        <v>65</v>
      </c>
      <c r="P4" s="10" t="s">
        <v>66</v>
      </c>
      <c r="Q4" s="2" t="s">
        <v>67</v>
      </c>
      <c r="R4" s="2" t="s">
        <v>68</v>
      </c>
      <c r="S4" s="11" t="s">
        <v>69</v>
      </c>
      <c r="T4" s="8" t="s">
        <v>57</v>
      </c>
      <c r="U4" s="8" t="s">
        <v>61</v>
      </c>
      <c r="V4" s="8" t="s">
        <v>70</v>
      </c>
      <c r="W4" s="8" t="s">
        <v>71</v>
      </c>
      <c r="X4" s="8" t="s">
        <v>72</v>
      </c>
      <c r="Y4" s="9" t="s">
        <v>73</v>
      </c>
      <c r="Z4" s="7" t="s">
        <v>74</v>
      </c>
      <c r="AA4" s="8" t="s">
        <v>73</v>
      </c>
      <c r="AB4" s="8" t="s">
        <v>75</v>
      </c>
      <c r="AC4" s="8" t="s">
        <v>76</v>
      </c>
      <c r="AD4" s="8" t="s">
        <v>77</v>
      </c>
      <c r="AE4" s="8" t="s">
        <v>78</v>
      </c>
      <c r="AF4" s="7" t="s">
        <v>79</v>
      </c>
      <c r="AG4" s="8" t="s">
        <v>74</v>
      </c>
      <c r="AH4" s="8" t="s">
        <v>80</v>
      </c>
      <c r="AI4" s="9" t="s">
        <v>81</v>
      </c>
      <c r="AJ4" s="12" t="s">
        <v>82</v>
      </c>
    </row>
    <row r="5" spans="1:36" x14ac:dyDescent="0.2">
      <c r="A5">
        <v>1</v>
      </c>
      <c r="B5" t="s">
        <v>83</v>
      </c>
      <c r="C5" s="13">
        <v>200000</v>
      </c>
      <c r="D5" s="25">
        <f>C5/I5</f>
        <v>5.4981360144646559E-3</v>
      </c>
      <c r="E5" s="14">
        <v>36125035.844999999</v>
      </c>
      <c r="F5" s="3">
        <v>0</v>
      </c>
      <c r="G5" s="3">
        <v>250928.568</v>
      </c>
      <c r="H5" s="3">
        <v>0</v>
      </c>
      <c r="I5" s="15">
        <v>36375964.413000003</v>
      </c>
      <c r="J5" s="14">
        <v>36330771.094999999</v>
      </c>
      <c r="K5" s="3">
        <v>700.87400000000002</v>
      </c>
      <c r="L5" s="3">
        <v>0</v>
      </c>
      <c r="M5" s="3">
        <v>5794.5749999999998</v>
      </c>
      <c r="N5" s="15">
        <v>36337266.544</v>
      </c>
      <c r="O5" s="14">
        <v>-205735.25</v>
      </c>
      <c r="P5" s="15">
        <v>38697.868999999999</v>
      </c>
      <c r="Q5" s="3">
        <v>13697.869000000001</v>
      </c>
      <c r="R5" s="3">
        <v>25000</v>
      </c>
      <c r="S5" s="14">
        <v>670584.88399999996</v>
      </c>
      <c r="T5" s="3">
        <v>0</v>
      </c>
      <c r="U5" s="3">
        <v>700.87400000000002</v>
      </c>
      <c r="V5" s="3">
        <v>25000</v>
      </c>
      <c r="W5" s="3">
        <v>0</v>
      </c>
      <c r="X5" s="3">
        <v>0</v>
      </c>
      <c r="Y5" s="15">
        <v>696285.75800000003</v>
      </c>
      <c r="Z5" s="14">
        <v>0</v>
      </c>
      <c r="AA5" s="3">
        <v>696285.75800000003</v>
      </c>
      <c r="AB5" s="3">
        <v>13697.869000000001</v>
      </c>
      <c r="AC5" s="3">
        <v>0</v>
      </c>
      <c r="AD5" s="3">
        <v>0</v>
      </c>
      <c r="AE5" s="3">
        <v>709983.62699999998</v>
      </c>
      <c r="AF5" s="14">
        <v>0</v>
      </c>
      <c r="AG5" s="3">
        <v>0</v>
      </c>
      <c r="AH5" s="3">
        <v>0</v>
      </c>
      <c r="AI5" s="15">
        <v>0</v>
      </c>
      <c r="AJ5" s="13">
        <v>709983.62699999998</v>
      </c>
    </row>
    <row r="6" spans="1:36" x14ac:dyDescent="0.2">
      <c r="A6">
        <v>2</v>
      </c>
      <c r="B6" t="s">
        <v>84</v>
      </c>
      <c r="C6" s="13">
        <v>0</v>
      </c>
      <c r="D6" s="25">
        <f t="shared" ref="D6:D43" si="0">C6/I6</f>
        <v>0</v>
      </c>
      <c r="E6" s="14">
        <v>8185728.807</v>
      </c>
      <c r="F6" s="3">
        <v>0</v>
      </c>
      <c r="G6" s="3">
        <v>400331.185</v>
      </c>
      <c r="H6" s="3">
        <v>0</v>
      </c>
      <c r="I6" s="15">
        <v>8586059.9920000006</v>
      </c>
      <c r="J6" s="14">
        <v>8141120.8990000002</v>
      </c>
      <c r="K6" s="3">
        <v>0</v>
      </c>
      <c r="L6" s="3">
        <v>0</v>
      </c>
      <c r="M6" s="3">
        <v>1270.9190000000001</v>
      </c>
      <c r="N6" s="15">
        <v>8142391.818</v>
      </c>
      <c r="O6" s="14">
        <v>44607.908000000003</v>
      </c>
      <c r="P6" s="15">
        <v>443668.174</v>
      </c>
      <c r="Q6" s="3">
        <v>443668.174</v>
      </c>
      <c r="R6" s="3">
        <v>0</v>
      </c>
      <c r="S6" s="14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15">
        <v>0</v>
      </c>
      <c r="Z6" s="14">
        <v>0</v>
      </c>
      <c r="AA6" s="3">
        <v>0</v>
      </c>
      <c r="AB6" s="3">
        <v>443668.174</v>
      </c>
      <c r="AC6" s="3">
        <v>0</v>
      </c>
      <c r="AD6" s="3">
        <v>0</v>
      </c>
      <c r="AE6" s="3">
        <v>443668.174</v>
      </c>
      <c r="AF6" s="14">
        <v>0</v>
      </c>
      <c r="AG6" s="3">
        <v>0</v>
      </c>
      <c r="AH6" s="3">
        <v>0</v>
      </c>
      <c r="AI6" s="15">
        <v>0</v>
      </c>
      <c r="AJ6" s="13">
        <v>443668.174</v>
      </c>
    </row>
    <row r="7" spans="1:36" x14ac:dyDescent="0.2">
      <c r="A7">
        <v>3</v>
      </c>
      <c r="B7" t="s">
        <v>85</v>
      </c>
      <c r="C7" s="13">
        <v>0</v>
      </c>
      <c r="D7" s="25">
        <f t="shared" si="0"/>
        <v>0</v>
      </c>
      <c r="E7" s="14">
        <v>10147486.141000001</v>
      </c>
      <c r="F7" s="3">
        <v>0</v>
      </c>
      <c r="G7" s="3">
        <v>211442.38200000001</v>
      </c>
      <c r="H7" s="3">
        <v>0</v>
      </c>
      <c r="I7" s="15">
        <v>10358928.523</v>
      </c>
      <c r="J7" s="14">
        <v>10122351.332</v>
      </c>
      <c r="K7" s="3">
        <v>108.47499999999999</v>
      </c>
      <c r="L7" s="3">
        <v>0</v>
      </c>
      <c r="M7" s="3">
        <v>46.027000000000001</v>
      </c>
      <c r="N7" s="15">
        <v>10122505.834000001</v>
      </c>
      <c r="O7" s="14">
        <v>25134.809000000001</v>
      </c>
      <c r="P7" s="15">
        <v>236422.68900000001</v>
      </c>
      <c r="Q7" s="3">
        <v>236422.68900000001</v>
      </c>
      <c r="R7" s="3">
        <v>0</v>
      </c>
      <c r="S7" s="14">
        <v>400025.66800000001</v>
      </c>
      <c r="T7" s="3">
        <v>0</v>
      </c>
      <c r="U7" s="3">
        <v>108.47499999999999</v>
      </c>
      <c r="V7" s="3">
        <v>0</v>
      </c>
      <c r="W7" s="3">
        <v>0</v>
      </c>
      <c r="X7" s="3">
        <v>0</v>
      </c>
      <c r="Y7" s="15">
        <v>400134.14299999998</v>
      </c>
      <c r="Z7" s="14">
        <v>0</v>
      </c>
      <c r="AA7" s="3">
        <v>400134.14299999998</v>
      </c>
      <c r="AB7" s="3">
        <v>236422.68900000001</v>
      </c>
      <c r="AC7" s="3">
        <v>0</v>
      </c>
      <c r="AD7" s="3">
        <v>0</v>
      </c>
      <c r="AE7" s="3">
        <v>636556.83200000005</v>
      </c>
      <c r="AF7" s="14">
        <v>0</v>
      </c>
      <c r="AG7" s="3">
        <v>0</v>
      </c>
      <c r="AH7" s="3">
        <v>0</v>
      </c>
      <c r="AI7" s="15">
        <v>0</v>
      </c>
      <c r="AJ7" s="13">
        <v>636556.83200000005</v>
      </c>
    </row>
    <row r="8" spans="1:36" x14ac:dyDescent="0.2">
      <c r="A8">
        <v>4</v>
      </c>
      <c r="B8" t="s">
        <v>86</v>
      </c>
      <c r="C8" s="13">
        <v>0</v>
      </c>
      <c r="D8" s="25">
        <f t="shared" si="0"/>
        <v>0</v>
      </c>
      <c r="E8" s="14">
        <v>6782394.8689999999</v>
      </c>
      <c r="F8" s="3">
        <v>0</v>
      </c>
      <c r="G8" s="3">
        <v>117428.35400000001</v>
      </c>
      <c r="H8" s="3">
        <v>0</v>
      </c>
      <c r="I8" s="15">
        <v>6899823.2230000002</v>
      </c>
      <c r="J8" s="14">
        <v>6637567.1320000002</v>
      </c>
      <c r="K8" s="3">
        <v>169.238</v>
      </c>
      <c r="L8" s="3">
        <v>0</v>
      </c>
      <c r="M8" s="3">
        <v>0</v>
      </c>
      <c r="N8" s="15">
        <v>6637736.3700000001</v>
      </c>
      <c r="O8" s="14">
        <v>144827.73699999999</v>
      </c>
      <c r="P8" s="15">
        <v>262086.853</v>
      </c>
      <c r="Q8" s="3">
        <v>262086.853</v>
      </c>
      <c r="R8" s="3">
        <v>0</v>
      </c>
      <c r="S8" s="14">
        <v>150446.58199999999</v>
      </c>
      <c r="T8" s="3">
        <v>0</v>
      </c>
      <c r="U8" s="3">
        <v>169.238</v>
      </c>
      <c r="V8" s="3">
        <v>0</v>
      </c>
      <c r="W8" s="3">
        <v>0</v>
      </c>
      <c r="X8" s="3">
        <v>0</v>
      </c>
      <c r="Y8" s="15">
        <v>150615.82</v>
      </c>
      <c r="Z8" s="14">
        <v>0</v>
      </c>
      <c r="AA8" s="3">
        <v>150615.82</v>
      </c>
      <c r="AB8" s="3">
        <v>262086.853</v>
      </c>
      <c r="AC8" s="3">
        <v>0</v>
      </c>
      <c r="AD8" s="3">
        <v>0</v>
      </c>
      <c r="AE8" s="3">
        <v>412702.67300000001</v>
      </c>
      <c r="AF8" s="14">
        <v>0</v>
      </c>
      <c r="AG8" s="3">
        <v>0</v>
      </c>
      <c r="AH8" s="3">
        <v>0</v>
      </c>
      <c r="AI8" s="15">
        <v>0</v>
      </c>
      <c r="AJ8" s="13">
        <v>412702.67300000001</v>
      </c>
    </row>
    <row r="9" spans="1:36" x14ac:dyDescent="0.2">
      <c r="A9">
        <v>5</v>
      </c>
      <c r="B9" t="s">
        <v>87</v>
      </c>
      <c r="C9" s="13">
        <v>36658.055999999997</v>
      </c>
      <c r="D9" s="25">
        <f t="shared" si="0"/>
        <v>2.5992996290807291E-3</v>
      </c>
      <c r="E9" s="14">
        <v>13709894.052999999</v>
      </c>
      <c r="F9" s="3">
        <v>0</v>
      </c>
      <c r="G9" s="3">
        <v>393157.24200000003</v>
      </c>
      <c r="H9" s="3">
        <v>0</v>
      </c>
      <c r="I9" s="15">
        <v>14103051.295</v>
      </c>
      <c r="J9" s="14">
        <v>13904908.172</v>
      </c>
      <c r="K9" s="3">
        <v>0</v>
      </c>
      <c r="L9" s="3">
        <v>0</v>
      </c>
      <c r="M9" s="3">
        <v>0</v>
      </c>
      <c r="N9" s="15">
        <v>13904908.172</v>
      </c>
      <c r="O9" s="14">
        <v>-195014.11900000001</v>
      </c>
      <c r="P9" s="15">
        <v>198143.12299999999</v>
      </c>
      <c r="Q9" s="3">
        <v>198143.12299999999</v>
      </c>
      <c r="R9" s="3">
        <v>0</v>
      </c>
      <c r="S9" s="14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15">
        <v>0</v>
      </c>
      <c r="Z9" s="14">
        <v>0</v>
      </c>
      <c r="AA9" s="3">
        <v>0</v>
      </c>
      <c r="AB9" s="3">
        <v>198143.12299999999</v>
      </c>
      <c r="AC9" s="3">
        <v>0</v>
      </c>
      <c r="AD9" s="3">
        <v>0</v>
      </c>
      <c r="AE9" s="3">
        <v>198143.12299999999</v>
      </c>
      <c r="AF9" s="14">
        <v>0</v>
      </c>
      <c r="AG9" s="3">
        <v>0</v>
      </c>
      <c r="AH9" s="3">
        <v>0</v>
      </c>
      <c r="AI9" s="15">
        <v>0</v>
      </c>
      <c r="AJ9" s="13">
        <v>198143.12299999999</v>
      </c>
    </row>
    <row r="10" spans="1:36" x14ac:dyDescent="0.2">
      <c r="A10">
        <v>6</v>
      </c>
      <c r="B10" t="s">
        <v>88</v>
      </c>
      <c r="C10" s="13">
        <v>0</v>
      </c>
      <c r="D10" s="25">
        <f t="shared" si="0"/>
        <v>0</v>
      </c>
      <c r="E10" s="14">
        <v>6948427.9589999998</v>
      </c>
      <c r="F10" s="3">
        <v>0</v>
      </c>
      <c r="G10" s="3">
        <v>508592.39299999998</v>
      </c>
      <c r="H10" s="3">
        <v>0</v>
      </c>
      <c r="I10" s="15">
        <v>7457020.352</v>
      </c>
      <c r="J10" s="14">
        <v>6898159.3030000003</v>
      </c>
      <c r="K10" s="3">
        <v>250000</v>
      </c>
      <c r="L10" s="3">
        <v>0</v>
      </c>
      <c r="M10" s="3">
        <v>301.36900000000003</v>
      </c>
      <c r="N10" s="15">
        <v>7148460.6720000003</v>
      </c>
      <c r="O10" s="14">
        <v>50268.656000000003</v>
      </c>
      <c r="P10" s="15">
        <v>308559.68</v>
      </c>
      <c r="Q10" s="3">
        <v>308559.68</v>
      </c>
      <c r="R10" s="3">
        <v>0</v>
      </c>
      <c r="S10" s="14">
        <v>43171.283000000003</v>
      </c>
      <c r="T10" s="3">
        <v>0</v>
      </c>
      <c r="U10" s="3">
        <v>250000</v>
      </c>
      <c r="V10" s="3">
        <v>0</v>
      </c>
      <c r="W10" s="3">
        <v>0</v>
      </c>
      <c r="X10" s="3">
        <v>0</v>
      </c>
      <c r="Y10" s="15">
        <v>293171.283</v>
      </c>
      <c r="Z10" s="14">
        <v>0</v>
      </c>
      <c r="AA10" s="3">
        <v>293171.283</v>
      </c>
      <c r="AB10" s="3">
        <v>308559.68</v>
      </c>
      <c r="AC10" s="3">
        <v>0</v>
      </c>
      <c r="AD10" s="3">
        <v>0</v>
      </c>
      <c r="AE10" s="3">
        <v>601730.96299999999</v>
      </c>
      <c r="AF10" s="14">
        <v>0</v>
      </c>
      <c r="AG10" s="3">
        <v>0</v>
      </c>
      <c r="AH10" s="3">
        <v>0</v>
      </c>
      <c r="AI10" s="15">
        <v>0</v>
      </c>
      <c r="AJ10" s="13">
        <v>601730.96299999999</v>
      </c>
    </row>
    <row r="11" spans="1:36" x14ac:dyDescent="0.2">
      <c r="A11">
        <v>7</v>
      </c>
      <c r="B11" t="s">
        <v>89</v>
      </c>
      <c r="C11" s="13">
        <v>0</v>
      </c>
      <c r="D11" s="25">
        <f t="shared" si="0"/>
        <v>0</v>
      </c>
      <c r="E11" s="14">
        <v>4271445.9989999998</v>
      </c>
      <c r="F11" s="3">
        <v>150000</v>
      </c>
      <c r="G11" s="3">
        <v>149076.51999999999</v>
      </c>
      <c r="H11" s="3">
        <v>0</v>
      </c>
      <c r="I11" s="15">
        <v>4570522.5190000003</v>
      </c>
      <c r="J11" s="14">
        <v>4469548.7259999998</v>
      </c>
      <c r="K11" s="3">
        <v>200</v>
      </c>
      <c r="L11" s="3">
        <v>0</v>
      </c>
      <c r="M11" s="3">
        <v>0</v>
      </c>
      <c r="N11" s="15">
        <v>4469748.7259999998</v>
      </c>
      <c r="O11" s="14">
        <v>-198102.72700000001</v>
      </c>
      <c r="P11" s="15">
        <v>100773.79300000001</v>
      </c>
      <c r="Q11" s="3">
        <v>100773.79300000001</v>
      </c>
      <c r="R11" s="3">
        <v>0</v>
      </c>
      <c r="S11" s="14">
        <v>165700</v>
      </c>
      <c r="T11" s="3">
        <v>150000</v>
      </c>
      <c r="U11" s="3">
        <v>200</v>
      </c>
      <c r="V11" s="3">
        <v>0</v>
      </c>
      <c r="W11" s="3">
        <v>0</v>
      </c>
      <c r="X11" s="3">
        <v>0</v>
      </c>
      <c r="Y11" s="15">
        <v>15900</v>
      </c>
      <c r="Z11" s="14">
        <v>0</v>
      </c>
      <c r="AA11" s="3">
        <v>15900</v>
      </c>
      <c r="AB11" s="3">
        <v>100773.79300000001</v>
      </c>
      <c r="AC11" s="3">
        <v>0</v>
      </c>
      <c r="AD11" s="3">
        <v>0</v>
      </c>
      <c r="AE11" s="3">
        <v>116673.79300000001</v>
      </c>
      <c r="AF11" s="14">
        <v>0</v>
      </c>
      <c r="AG11" s="3">
        <v>0</v>
      </c>
      <c r="AH11" s="3">
        <v>0</v>
      </c>
      <c r="AI11" s="15">
        <v>0</v>
      </c>
      <c r="AJ11" s="13">
        <v>116673.79300000001</v>
      </c>
    </row>
    <row r="12" spans="1:36" s="16" customFormat="1" x14ac:dyDescent="0.2">
      <c r="A12" s="16">
        <v>8</v>
      </c>
      <c r="B12" s="16" t="s">
        <v>90</v>
      </c>
      <c r="C12" s="17">
        <v>0</v>
      </c>
      <c r="D12" s="26">
        <f t="shared" si="0"/>
        <v>0</v>
      </c>
      <c r="E12" s="18">
        <v>3780023.3319999999</v>
      </c>
      <c r="F12" s="19">
        <v>100360.678</v>
      </c>
      <c r="G12" s="19">
        <v>0</v>
      </c>
      <c r="H12" s="19">
        <v>0</v>
      </c>
      <c r="I12" s="20">
        <v>3880384.01</v>
      </c>
      <c r="J12" s="18">
        <v>3951883.15</v>
      </c>
      <c r="K12" s="19">
        <v>12.577</v>
      </c>
      <c r="L12" s="19">
        <v>281461.05699999997</v>
      </c>
      <c r="M12" s="19">
        <v>0</v>
      </c>
      <c r="N12" s="20">
        <v>4233356.784</v>
      </c>
      <c r="O12" s="18">
        <v>-171859.818</v>
      </c>
      <c r="P12" s="20">
        <v>-352972.77399999998</v>
      </c>
      <c r="Q12" s="19">
        <v>0</v>
      </c>
      <c r="R12" s="19">
        <v>0</v>
      </c>
      <c r="S12" s="18">
        <v>100348.101</v>
      </c>
      <c r="T12" s="19">
        <v>100360.678</v>
      </c>
      <c r="U12" s="19">
        <v>12.577</v>
      </c>
      <c r="V12" s="19">
        <v>0</v>
      </c>
      <c r="W12" s="19">
        <v>0</v>
      </c>
      <c r="X12" s="19">
        <v>0</v>
      </c>
      <c r="Y12" s="20">
        <v>0</v>
      </c>
      <c r="Z12" s="18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8">
        <v>352972.77399999998</v>
      </c>
      <c r="AG12" s="19">
        <v>0</v>
      </c>
      <c r="AH12" s="19">
        <v>0</v>
      </c>
      <c r="AI12" s="20">
        <v>352972.77399999998</v>
      </c>
      <c r="AJ12" s="17">
        <v>-352972.77399999998</v>
      </c>
    </row>
    <row r="13" spans="1:36" x14ac:dyDescent="0.2">
      <c r="A13">
        <v>9</v>
      </c>
      <c r="B13" t="s">
        <v>91</v>
      </c>
      <c r="C13" s="13">
        <v>739</v>
      </c>
      <c r="D13" s="25">
        <f t="shared" si="0"/>
        <v>6.3948676098881326E-5</v>
      </c>
      <c r="E13" s="14">
        <v>11414899.286</v>
      </c>
      <c r="F13" s="3">
        <v>141243</v>
      </c>
      <c r="G13" s="3">
        <v>0</v>
      </c>
      <c r="H13" s="3">
        <v>0</v>
      </c>
      <c r="I13" s="15">
        <v>11556142.286</v>
      </c>
      <c r="J13" s="14">
        <v>11066927.414999999</v>
      </c>
      <c r="K13" s="3">
        <v>0</v>
      </c>
      <c r="L13" s="3">
        <v>0</v>
      </c>
      <c r="M13" s="3">
        <v>0</v>
      </c>
      <c r="N13" s="15">
        <v>11066927.414999999</v>
      </c>
      <c r="O13" s="14">
        <v>347971.87099999998</v>
      </c>
      <c r="P13" s="15">
        <v>489214.87099999998</v>
      </c>
      <c r="Q13" s="3">
        <v>0</v>
      </c>
      <c r="R13" s="3">
        <v>489214.87099999998</v>
      </c>
      <c r="S13" s="14">
        <v>712974.04500000004</v>
      </c>
      <c r="T13" s="3">
        <v>141243</v>
      </c>
      <c r="U13" s="3">
        <v>0</v>
      </c>
      <c r="V13" s="3">
        <v>489214.87099999998</v>
      </c>
      <c r="W13" s="3">
        <v>1242.356</v>
      </c>
      <c r="X13" s="3">
        <v>0</v>
      </c>
      <c r="Y13" s="15">
        <v>1062188.2720000001</v>
      </c>
      <c r="Z13" s="14">
        <v>0</v>
      </c>
      <c r="AA13" s="3">
        <v>1062188.2720000001</v>
      </c>
      <c r="AB13" s="3">
        <v>0</v>
      </c>
      <c r="AC13" s="3">
        <v>0</v>
      </c>
      <c r="AD13" s="3">
        <v>0</v>
      </c>
      <c r="AE13" s="3">
        <v>1062188.2720000001</v>
      </c>
      <c r="AF13" s="14">
        <v>0</v>
      </c>
      <c r="AG13" s="3">
        <v>0</v>
      </c>
      <c r="AH13" s="3">
        <v>0</v>
      </c>
      <c r="AI13" s="15">
        <v>0</v>
      </c>
      <c r="AJ13" s="13">
        <v>1062188.2720000001</v>
      </c>
    </row>
    <row r="14" spans="1:36" x14ac:dyDescent="0.2">
      <c r="A14">
        <v>12</v>
      </c>
      <c r="B14" t="s">
        <v>92</v>
      </c>
      <c r="C14" s="13">
        <v>0</v>
      </c>
      <c r="D14" s="25">
        <f t="shared" si="0"/>
        <v>0</v>
      </c>
      <c r="E14" s="14">
        <v>423266.484</v>
      </c>
      <c r="F14" s="3">
        <v>29160</v>
      </c>
      <c r="G14" s="3">
        <v>568.71</v>
      </c>
      <c r="H14" s="3">
        <v>0</v>
      </c>
      <c r="I14" s="15">
        <v>452995.19400000002</v>
      </c>
      <c r="J14" s="14">
        <v>452496.96100000001</v>
      </c>
      <c r="K14" s="3">
        <v>239.97200000000001</v>
      </c>
      <c r="L14" s="3">
        <v>0</v>
      </c>
      <c r="M14" s="3">
        <v>0</v>
      </c>
      <c r="N14" s="15">
        <v>452736.93300000002</v>
      </c>
      <c r="O14" s="14">
        <v>-29230.476999999999</v>
      </c>
      <c r="P14" s="15">
        <v>258.26100000000002</v>
      </c>
      <c r="Q14" s="3">
        <v>258.26100000000002</v>
      </c>
      <c r="R14" s="3">
        <v>0</v>
      </c>
      <c r="S14" s="14">
        <v>129507.537</v>
      </c>
      <c r="T14" s="3">
        <v>29160</v>
      </c>
      <c r="U14" s="3">
        <v>239.97200000000001</v>
      </c>
      <c r="V14" s="3">
        <v>0</v>
      </c>
      <c r="W14" s="3">
        <v>0.2</v>
      </c>
      <c r="X14" s="3">
        <v>0</v>
      </c>
      <c r="Y14" s="15">
        <v>100587.709</v>
      </c>
      <c r="Z14" s="14">
        <v>0</v>
      </c>
      <c r="AA14" s="3">
        <v>100587.709</v>
      </c>
      <c r="AB14" s="3">
        <v>258.26100000000002</v>
      </c>
      <c r="AC14" s="3">
        <v>0</v>
      </c>
      <c r="AD14" s="3">
        <v>0</v>
      </c>
      <c r="AE14" s="3">
        <v>100845.97</v>
      </c>
      <c r="AF14" s="14">
        <v>0</v>
      </c>
      <c r="AG14" s="3">
        <v>0</v>
      </c>
      <c r="AH14" s="3">
        <v>0</v>
      </c>
      <c r="AI14" s="15">
        <v>0</v>
      </c>
      <c r="AJ14" s="13">
        <v>100845.97</v>
      </c>
    </row>
    <row r="15" spans="1:36" x14ac:dyDescent="0.2">
      <c r="A15">
        <v>13</v>
      </c>
      <c r="B15" t="s">
        <v>93</v>
      </c>
      <c r="C15" s="13">
        <v>0</v>
      </c>
      <c r="D15" s="25">
        <f t="shared" si="0"/>
        <v>0</v>
      </c>
      <c r="E15" s="14">
        <v>2459545.1979999999</v>
      </c>
      <c r="F15" s="3">
        <v>0</v>
      </c>
      <c r="G15" s="3">
        <v>181182.85800000001</v>
      </c>
      <c r="H15" s="3">
        <v>0</v>
      </c>
      <c r="I15" s="15">
        <v>2640728.0559999999</v>
      </c>
      <c r="J15" s="14">
        <v>2564960.6260000002</v>
      </c>
      <c r="K15" s="3">
        <v>0</v>
      </c>
      <c r="L15" s="3">
        <v>0</v>
      </c>
      <c r="M15" s="3">
        <v>0</v>
      </c>
      <c r="N15" s="15">
        <v>2564960.6260000002</v>
      </c>
      <c r="O15" s="14">
        <v>-105415.428</v>
      </c>
      <c r="P15" s="15">
        <v>75767.429999999993</v>
      </c>
      <c r="Q15" s="3">
        <v>75767.429999999993</v>
      </c>
      <c r="R15" s="3">
        <v>0</v>
      </c>
      <c r="S15" s="14">
        <v>190966.02900000001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15">
        <v>190966.02900000001</v>
      </c>
      <c r="Z15" s="14">
        <v>0</v>
      </c>
      <c r="AA15" s="3">
        <v>190966.02900000001</v>
      </c>
      <c r="AB15" s="3">
        <v>75767.429999999993</v>
      </c>
      <c r="AC15" s="3">
        <v>0</v>
      </c>
      <c r="AD15" s="3">
        <v>0</v>
      </c>
      <c r="AE15" s="3">
        <v>266733.45899999997</v>
      </c>
      <c r="AF15" s="14">
        <v>0</v>
      </c>
      <c r="AG15" s="3">
        <v>0</v>
      </c>
      <c r="AH15" s="3">
        <v>0</v>
      </c>
      <c r="AI15" s="15">
        <v>0</v>
      </c>
      <c r="AJ15" s="13">
        <v>266733.45899999997</v>
      </c>
    </row>
    <row r="16" spans="1:36" x14ac:dyDescent="0.2">
      <c r="A16">
        <v>14</v>
      </c>
      <c r="B16" t="s">
        <v>94</v>
      </c>
      <c r="C16" s="13">
        <v>0</v>
      </c>
      <c r="D16" s="25">
        <f t="shared" si="0"/>
        <v>0</v>
      </c>
      <c r="E16" s="14">
        <v>2423256.0150000001</v>
      </c>
      <c r="F16" s="3">
        <v>0</v>
      </c>
      <c r="G16" s="3">
        <v>137043.68700000001</v>
      </c>
      <c r="H16" s="3">
        <v>0</v>
      </c>
      <c r="I16" s="15">
        <v>2560299.702</v>
      </c>
      <c r="J16" s="14">
        <v>2417350.7910000002</v>
      </c>
      <c r="K16" s="3">
        <v>56218.925999999999</v>
      </c>
      <c r="L16" s="3">
        <v>0</v>
      </c>
      <c r="M16" s="3">
        <v>0</v>
      </c>
      <c r="N16" s="15">
        <v>2473569.7170000002</v>
      </c>
      <c r="O16" s="14">
        <v>5905.2240000000002</v>
      </c>
      <c r="P16" s="15">
        <v>86729.985000000001</v>
      </c>
      <c r="Q16" s="3">
        <v>86729.985000000001</v>
      </c>
      <c r="R16" s="3">
        <v>0</v>
      </c>
      <c r="S16" s="14">
        <v>104344.75</v>
      </c>
      <c r="T16" s="3">
        <v>0</v>
      </c>
      <c r="U16" s="3">
        <v>56218.925999999999</v>
      </c>
      <c r="V16" s="3">
        <v>0</v>
      </c>
      <c r="W16" s="3">
        <v>0</v>
      </c>
      <c r="X16" s="3">
        <v>0</v>
      </c>
      <c r="Y16" s="15">
        <v>160563.67600000001</v>
      </c>
      <c r="Z16" s="14">
        <v>0</v>
      </c>
      <c r="AA16" s="3">
        <v>160563.67600000001</v>
      </c>
      <c r="AB16" s="3">
        <v>86729.985000000001</v>
      </c>
      <c r="AC16" s="3">
        <v>0</v>
      </c>
      <c r="AD16" s="3">
        <v>0</v>
      </c>
      <c r="AE16" s="3">
        <v>247293.66099999999</v>
      </c>
      <c r="AF16" s="14">
        <v>0</v>
      </c>
      <c r="AG16" s="3">
        <v>0</v>
      </c>
      <c r="AH16" s="3">
        <v>0</v>
      </c>
      <c r="AI16" s="15">
        <v>0</v>
      </c>
      <c r="AJ16" s="13">
        <v>247293.66099999999</v>
      </c>
    </row>
    <row r="17" spans="1:36" s="16" customFormat="1" x14ac:dyDescent="0.2">
      <c r="A17" s="16">
        <v>15</v>
      </c>
      <c r="B17" s="16" t="s">
        <v>95</v>
      </c>
      <c r="C17" s="17">
        <v>19848.828000000001</v>
      </c>
      <c r="D17" s="26">
        <f t="shared" si="0"/>
        <v>6.2636058423424009E-3</v>
      </c>
      <c r="E17" s="18">
        <v>3168913.9610000001</v>
      </c>
      <c r="F17" s="19">
        <v>0</v>
      </c>
      <c r="G17" s="19">
        <v>0</v>
      </c>
      <c r="H17" s="19">
        <v>0</v>
      </c>
      <c r="I17" s="20">
        <v>3168913.9610000001</v>
      </c>
      <c r="J17" s="18">
        <v>3190424.355</v>
      </c>
      <c r="K17" s="19">
        <v>1.2E-2</v>
      </c>
      <c r="L17" s="19">
        <v>455235.90299999999</v>
      </c>
      <c r="M17" s="19">
        <v>0</v>
      </c>
      <c r="N17" s="20">
        <v>3645660.27</v>
      </c>
      <c r="O17" s="18">
        <v>-21510.394</v>
      </c>
      <c r="P17" s="20">
        <v>-476746.30900000001</v>
      </c>
      <c r="Q17" s="19">
        <v>0</v>
      </c>
      <c r="R17" s="19">
        <v>0</v>
      </c>
      <c r="S17" s="18">
        <v>69.227999999999994</v>
      </c>
      <c r="T17" s="19">
        <v>0</v>
      </c>
      <c r="U17" s="19">
        <v>1.2E-2</v>
      </c>
      <c r="V17" s="19">
        <v>0</v>
      </c>
      <c r="W17" s="19">
        <v>0</v>
      </c>
      <c r="X17" s="19">
        <v>0</v>
      </c>
      <c r="Y17" s="20">
        <v>69.239999999999995</v>
      </c>
      <c r="Z17" s="18">
        <v>0</v>
      </c>
      <c r="AA17" s="19">
        <v>69.239999999999995</v>
      </c>
      <c r="AB17" s="19">
        <v>0</v>
      </c>
      <c r="AC17" s="19">
        <v>0</v>
      </c>
      <c r="AD17" s="19">
        <v>0</v>
      </c>
      <c r="AE17" s="19">
        <v>69.239999999999995</v>
      </c>
      <c r="AF17" s="18">
        <v>476746.30900000001</v>
      </c>
      <c r="AG17" s="19">
        <v>0</v>
      </c>
      <c r="AH17" s="19">
        <v>0</v>
      </c>
      <c r="AI17" s="20">
        <v>476746.30900000001</v>
      </c>
      <c r="AJ17" s="17">
        <v>-476677.06900000002</v>
      </c>
    </row>
    <row r="18" spans="1:36" s="16" customFormat="1" x14ac:dyDescent="0.2">
      <c r="A18" s="16">
        <v>16</v>
      </c>
      <c r="B18" s="16" t="s">
        <v>96</v>
      </c>
      <c r="C18" s="17">
        <v>0</v>
      </c>
      <c r="D18" s="26">
        <f t="shared" si="0"/>
        <v>0</v>
      </c>
      <c r="E18" s="18">
        <v>860117.74699999997</v>
      </c>
      <c r="F18" s="19">
        <v>0</v>
      </c>
      <c r="G18" s="19">
        <v>0</v>
      </c>
      <c r="H18" s="19">
        <v>0</v>
      </c>
      <c r="I18" s="20">
        <v>860117.74699999997</v>
      </c>
      <c r="J18" s="18">
        <v>882505.35199999996</v>
      </c>
      <c r="K18" s="19">
        <v>0</v>
      </c>
      <c r="L18" s="19">
        <v>37698.347000000002</v>
      </c>
      <c r="M18" s="19">
        <v>0</v>
      </c>
      <c r="N18" s="20">
        <v>920203.69900000002</v>
      </c>
      <c r="O18" s="18">
        <v>-22387.605</v>
      </c>
      <c r="P18" s="20">
        <v>-60085.951999999997</v>
      </c>
      <c r="Q18" s="19">
        <v>0</v>
      </c>
      <c r="R18" s="19">
        <v>0</v>
      </c>
      <c r="S18" s="18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20">
        <v>0</v>
      </c>
      <c r="Z18" s="18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8">
        <v>60085.951999999997</v>
      </c>
      <c r="AG18" s="19">
        <v>0</v>
      </c>
      <c r="AH18" s="19">
        <v>0</v>
      </c>
      <c r="AI18" s="20">
        <v>60085.951999999997</v>
      </c>
      <c r="AJ18" s="17">
        <v>-60085.951999999997</v>
      </c>
    </row>
    <row r="19" spans="1:36" x14ac:dyDescent="0.2">
      <c r="A19">
        <v>17</v>
      </c>
      <c r="B19" t="s">
        <v>97</v>
      </c>
      <c r="C19" s="13">
        <v>0</v>
      </c>
      <c r="D19" s="25">
        <f t="shared" si="0"/>
        <v>0</v>
      </c>
      <c r="E19" s="14">
        <v>1095536.6880000001</v>
      </c>
      <c r="F19" s="3">
        <v>0</v>
      </c>
      <c r="G19" s="3">
        <v>40613.781999999999</v>
      </c>
      <c r="H19" s="3">
        <v>0</v>
      </c>
      <c r="I19" s="15">
        <v>1136150.47</v>
      </c>
      <c r="J19" s="14">
        <v>1116879.763</v>
      </c>
      <c r="K19" s="3">
        <v>203.09800000000001</v>
      </c>
      <c r="L19" s="3">
        <v>0</v>
      </c>
      <c r="M19" s="3">
        <v>0</v>
      </c>
      <c r="N19" s="15">
        <v>1117082.861</v>
      </c>
      <c r="O19" s="14">
        <v>-21343.075000000001</v>
      </c>
      <c r="P19" s="15">
        <v>19067.609</v>
      </c>
      <c r="Q19" s="3">
        <v>19067.609</v>
      </c>
      <c r="R19" s="3">
        <v>0</v>
      </c>
      <c r="S19" s="14">
        <v>84642.031000000003</v>
      </c>
      <c r="T19" s="3">
        <v>0</v>
      </c>
      <c r="U19" s="3">
        <v>203.09800000000001</v>
      </c>
      <c r="V19" s="3">
        <v>0</v>
      </c>
      <c r="W19" s="3">
        <v>0</v>
      </c>
      <c r="X19" s="3">
        <v>0</v>
      </c>
      <c r="Y19" s="15">
        <v>84845.129000000001</v>
      </c>
      <c r="Z19" s="14">
        <v>0</v>
      </c>
      <c r="AA19" s="3">
        <v>84845.129000000001</v>
      </c>
      <c r="AB19" s="3">
        <v>19067.609</v>
      </c>
      <c r="AC19" s="3">
        <v>0</v>
      </c>
      <c r="AD19" s="3">
        <v>0</v>
      </c>
      <c r="AE19" s="3">
        <v>103912.738</v>
      </c>
      <c r="AF19" s="14">
        <v>0</v>
      </c>
      <c r="AG19" s="3">
        <v>0</v>
      </c>
      <c r="AH19" s="3">
        <v>0</v>
      </c>
      <c r="AI19" s="15">
        <v>0</v>
      </c>
      <c r="AJ19" s="13">
        <v>103912.738</v>
      </c>
    </row>
    <row r="20" spans="1:36" x14ac:dyDescent="0.2">
      <c r="A20">
        <v>18</v>
      </c>
      <c r="B20" t="s">
        <v>98</v>
      </c>
      <c r="C20" s="13">
        <v>0</v>
      </c>
      <c r="D20" s="25">
        <f t="shared" si="0"/>
        <v>0</v>
      </c>
      <c r="E20" s="14">
        <v>853548.152</v>
      </c>
      <c r="F20" s="3">
        <v>0</v>
      </c>
      <c r="G20" s="3">
        <v>39715.120000000003</v>
      </c>
      <c r="H20" s="3">
        <v>0</v>
      </c>
      <c r="I20" s="15">
        <v>893263.272</v>
      </c>
      <c r="J20" s="14">
        <v>835567.73199999996</v>
      </c>
      <c r="K20" s="3">
        <v>0</v>
      </c>
      <c r="L20" s="3">
        <v>0</v>
      </c>
      <c r="M20" s="3">
        <v>0</v>
      </c>
      <c r="N20" s="15">
        <v>835567.73199999996</v>
      </c>
      <c r="O20" s="14">
        <v>17980.419999999998</v>
      </c>
      <c r="P20" s="15">
        <v>57695.54</v>
      </c>
      <c r="Q20" s="3">
        <v>57695.54</v>
      </c>
      <c r="R20" s="3">
        <v>0</v>
      </c>
      <c r="S20" s="14">
        <v>93507.459000000003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15">
        <v>93507.459000000003</v>
      </c>
      <c r="Z20" s="14">
        <v>0</v>
      </c>
      <c r="AA20" s="3">
        <v>93507.459000000003</v>
      </c>
      <c r="AB20" s="3">
        <v>57695.54</v>
      </c>
      <c r="AC20" s="3">
        <v>0</v>
      </c>
      <c r="AD20" s="3">
        <v>0</v>
      </c>
      <c r="AE20" s="3">
        <v>151202.99900000001</v>
      </c>
      <c r="AF20" s="14">
        <v>0</v>
      </c>
      <c r="AG20" s="3">
        <v>0</v>
      </c>
      <c r="AH20" s="3">
        <v>0</v>
      </c>
      <c r="AI20" s="15">
        <v>0</v>
      </c>
      <c r="AJ20" s="13">
        <v>151202.99900000001</v>
      </c>
    </row>
    <row r="21" spans="1:36" x14ac:dyDescent="0.2">
      <c r="A21">
        <v>19</v>
      </c>
      <c r="B21" t="s">
        <v>99</v>
      </c>
      <c r="C21" s="13">
        <v>0</v>
      </c>
      <c r="D21" s="25">
        <f t="shared" si="0"/>
        <v>0</v>
      </c>
      <c r="E21" s="14">
        <v>3465735.4210000001</v>
      </c>
      <c r="F21" s="3">
        <v>0</v>
      </c>
      <c r="G21" s="3">
        <v>458105.516</v>
      </c>
      <c r="H21" s="3">
        <v>0</v>
      </c>
      <c r="I21" s="15">
        <v>3923840.9369999999</v>
      </c>
      <c r="J21" s="14">
        <v>3420196.372</v>
      </c>
      <c r="K21" s="3">
        <v>201.22399999999999</v>
      </c>
      <c r="L21" s="3">
        <v>0</v>
      </c>
      <c r="M21" s="3">
        <v>0</v>
      </c>
      <c r="N21" s="15">
        <v>3420397.5959999999</v>
      </c>
      <c r="O21" s="14">
        <v>45539.048999999999</v>
      </c>
      <c r="P21" s="15">
        <v>503443.34100000001</v>
      </c>
      <c r="Q21" s="3">
        <v>503443.34100000001</v>
      </c>
      <c r="R21" s="3">
        <v>0</v>
      </c>
      <c r="S21" s="14">
        <v>100621.54700000001</v>
      </c>
      <c r="T21" s="3">
        <v>0</v>
      </c>
      <c r="U21" s="3">
        <v>201.22399999999999</v>
      </c>
      <c r="V21" s="3">
        <v>0</v>
      </c>
      <c r="W21" s="3">
        <v>0</v>
      </c>
      <c r="X21" s="3">
        <v>0</v>
      </c>
      <c r="Y21" s="15">
        <v>100822.77099999999</v>
      </c>
      <c r="Z21" s="14">
        <v>0</v>
      </c>
      <c r="AA21" s="3">
        <v>100822.77099999999</v>
      </c>
      <c r="AB21" s="3">
        <v>503443.34100000001</v>
      </c>
      <c r="AC21" s="3">
        <v>0</v>
      </c>
      <c r="AD21" s="3">
        <v>0</v>
      </c>
      <c r="AE21" s="3">
        <v>604266.11199999996</v>
      </c>
      <c r="AF21" s="14">
        <v>0</v>
      </c>
      <c r="AG21" s="3">
        <v>0</v>
      </c>
      <c r="AH21" s="3">
        <v>0</v>
      </c>
      <c r="AI21" s="15">
        <v>0</v>
      </c>
      <c r="AJ21" s="13">
        <v>604266.11199999996</v>
      </c>
    </row>
    <row r="22" spans="1:36" x14ac:dyDescent="0.2">
      <c r="A22">
        <v>24</v>
      </c>
      <c r="B22" t="s">
        <v>100</v>
      </c>
      <c r="C22" s="13">
        <v>0</v>
      </c>
      <c r="D22" s="25">
        <f t="shared" si="0"/>
        <v>0</v>
      </c>
      <c r="E22" s="14">
        <v>240570.43799999999</v>
      </c>
      <c r="F22" s="3">
        <v>9500</v>
      </c>
      <c r="G22" s="3">
        <v>3482.5970000000002</v>
      </c>
      <c r="H22" s="3">
        <v>0</v>
      </c>
      <c r="I22" s="15">
        <v>253553.035</v>
      </c>
      <c r="J22" s="14">
        <v>250756.084</v>
      </c>
      <c r="K22" s="3">
        <v>60.328000000000003</v>
      </c>
      <c r="L22" s="3">
        <v>0</v>
      </c>
      <c r="M22" s="3">
        <v>0</v>
      </c>
      <c r="N22" s="15">
        <v>250816.41200000001</v>
      </c>
      <c r="O22" s="14">
        <v>-10185.646000000001</v>
      </c>
      <c r="P22" s="15">
        <v>2736.623</v>
      </c>
      <c r="Q22" s="3">
        <v>2736.623</v>
      </c>
      <c r="R22" s="3">
        <v>0</v>
      </c>
      <c r="S22" s="14">
        <v>40284.326999999997</v>
      </c>
      <c r="T22" s="3">
        <v>9500</v>
      </c>
      <c r="U22" s="3">
        <v>60.328000000000003</v>
      </c>
      <c r="V22" s="3">
        <v>0</v>
      </c>
      <c r="W22" s="3">
        <v>0</v>
      </c>
      <c r="X22" s="3">
        <v>0</v>
      </c>
      <c r="Y22" s="15">
        <v>30844.654999999999</v>
      </c>
      <c r="Z22" s="14">
        <v>0</v>
      </c>
      <c r="AA22" s="3">
        <v>30844.654999999999</v>
      </c>
      <c r="AB22" s="3">
        <v>2736.623</v>
      </c>
      <c r="AC22" s="3">
        <v>0</v>
      </c>
      <c r="AD22" s="3">
        <v>0</v>
      </c>
      <c r="AE22" s="3">
        <v>33581.277999999998</v>
      </c>
      <c r="AF22" s="14">
        <v>0</v>
      </c>
      <c r="AG22" s="3">
        <v>0</v>
      </c>
      <c r="AH22" s="3">
        <v>0</v>
      </c>
      <c r="AI22" s="15">
        <v>0</v>
      </c>
      <c r="AJ22" s="13">
        <v>33581.277999999998</v>
      </c>
    </row>
    <row r="23" spans="1:36" x14ac:dyDescent="0.2">
      <c r="A23">
        <v>25</v>
      </c>
      <c r="B23" t="s">
        <v>101</v>
      </c>
      <c r="C23" s="13">
        <v>0</v>
      </c>
      <c r="D23" s="25">
        <f t="shared" si="0"/>
        <v>0</v>
      </c>
      <c r="E23" s="14">
        <v>259928.42600000001</v>
      </c>
      <c r="F23" s="3">
        <v>0</v>
      </c>
      <c r="G23" s="3">
        <v>5761.5969999999998</v>
      </c>
      <c r="H23" s="3">
        <v>0</v>
      </c>
      <c r="I23" s="15">
        <v>265690.02299999999</v>
      </c>
      <c r="J23" s="14">
        <v>259297.86600000001</v>
      </c>
      <c r="K23" s="3">
        <v>307.62099999999998</v>
      </c>
      <c r="L23" s="3">
        <v>0</v>
      </c>
      <c r="M23" s="3">
        <v>0</v>
      </c>
      <c r="N23" s="15">
        <v>259605.48699999999</v>
      </c>
      <c r="O23" s="14">
        <v>630.55999999999995</v>
      </c>
      <c r="P23" s="15">
        <v>6084.5360000000001</v>
      </c>
      <c r="Q23" s="3">
        <v>6084.5360000000001</v>
      </c>
      <c r="R23" s="3">
        <v>0</v>
      </c>
      <c r="S23" s="14">
        <v>121804.902</v>
      </c>
      <c r="T23" s="3">
        <v>0</v>
      </c>
      <c r="U23" s="3">
        <v>307.62099999999998</v>
      </c>
      <c r="V23" s="3">
        <v>0</v>
      </c>
      <c r="W23" s="3">
        <v>0</v>
      </c>
      <c r="X23" s="3">
        <v>0</v>
      </c>
      <c r="Y23" s="15">
        <v>122112.523</v>
      </c>
      <c r="Z23" s="14">
        <v>0</v>
      </c>
      <c r="AA23" s="3">
        <v>122112.523</v>
      </c>
      <c r="AB23" s="3">
        <v>6084.5360000000001</v>
      </c>
      <c r="AC23" s="3">
        <v>0</v>
      </c>
      <c r="AD23" s="3">
        <v>0</v>
      </c>
      <c r="AE23" s="3">
        <v>128197.05899999999</v>
      </c>
      <c r="AF23" s="14">
        <v>0</v>
      </c>
      <c r="AG23" s="3">
        <v>0</v>
      </c>
      <c r="AH23" s="3">
        <v>0</v>
      </c>
      <c r="AI23" s="15">
        <v>0</v>
      </c>
      <c r="AJ23" s="13">
        <v>128197.05899999999</v>
      </c>
    </row>
    <row r="24" spans="1:36" x14ac:dyDescent="0.2">
      <c r="A24">
        <v>26</v>
      </c>
      <c r="B24" t="s">
        <v>102</v>
      </c>
      <c r="C24" s="13">
        <v>8530.6460000000006</v>
      </c>
      <c r="D24" s="25">
        <f t="shared" si="0"/>
        <v>8.4369606725264029E-3</v>
      </c>
      <c r="E24" s="14">
        <v>1002633.659</v>
      </c>
      <c r="F24" s="3">
        <v>0</v>
      </c>
      <c r="G24" s="3">
        <v>8470.4969999999994</v>
      </c>
      <c r="H24" s="3">
        <v>0</v>
      </c>
      <c r="I24" s="15">
        <v>1011104.156</v>
      </c>
      <c r="J24" s="14">
        <v>974698.54799999995</v>
      </c>
      <c r="K24" s="3">
        <v>57.918999999999997</v>
      </c>
      <c r="L24" s="3">
        <v>0</v>
      </c>
      <c r="M24" s="3">
        <v>0</v>
      </c>
      <c r="N24" s="15">
        <v>974756.46699999995</v>
      </c>
      <c r="O24" s="14">
        <v>27935.111000000001</v>
      </c>
      <c r="P24" s="15">
        <v>36347.688999999998</v>
      </c>
      <c r="Q24" s="3">
        <v>36347.688999999998</v>
      </c>
      <c r="R24" s="3">
        <v>0</v>
      </c>
      <c r="S24" s="14">
        <v>151675.712</v>
      </c>
      <c r="T24" s="3">
        <v>0</v>
      </c>
      <c r="U24" s="3">
        <v>57.918999999999997</v>
      </c>
      <c r="V24" s="3">
        <v>0</v>
      </c>
      <c r="W24" s="3">
        <v>0</v>
      </c>
      <c r="X24" s="3">
        <v>0</v>
      </c>
      <c r="Y24" s="15">
        <v>151733.63099999999</v>
      </c>
      <c r="Z24" s="14">
        <v>0</v>
      </c>
      <c r="AA24" s="3">
        <v>151733.63099999999</v>
      </c>
      <c r="AB24" s="3">
        <v>36347.688999999998</v>
      </c>
      <c r="AC24" s="3">
        <v>0</v>
      </c>
      <c r="AD24" s="3">
        <v>0</v>
      </c>
      <c r="AE24" s="3">
        <v>188081.32</v>
      </c>
      <c r="AF24" s="14">
        <v>0</v>
      </c>
      <c r="AG24" s="3">
        <v>0</v>
      </c>
      <c r="AH24" s="3">
        <v>0</v>
      </c>
      <c r="AI24" s="15">
        <v>0</v>
      </c>
      <c r="AJ24" s="13">
        <v>188081.32</v>
      </c>
    </row>
    <row r="25" spans="1:36" s="16" customFormat="1" x14ac:dyDescent="0.2">
      <c r="A25" s="16">
        <v>27</v>
      </c>
      <c r="B25" s="16" t="s">
        <v>103</v>
      </c>
      <c r="C25" s="17">
        <v>2080.7040000000002</v>
      </c>
      <c r="D25" s="26">
        <f t="shared" si="0"/>
        <v>2.5691131154339263E-3</v>
      </c>
      <c r="E25" s="18">
        <v>809891.93799999997</v>
      </c>
      <c r="F25" s="19">
        <v>0</v>
      </c>
      <c r="G25" s="19">
        <v>0</v>
      </c>
      <c r="H25" s="19">
        <v>0</v>
      </c>
      <c r="I25" s="20">
        <v>809891.93799999997</v>
      </c>
      <c r="J25" s="18">
        <v>803469.92099999997</v>
      </c>
      <c r="K25" s="19">
        <v>0</v>
      </c>
      <c r="L25" s="19">
        <v>17738.182000000001</v>
      </c>
      <c r="M25" s="19">
        <v>0</v>
      </c>
      <c r="N25" s="20">
        <v>821208.103</v>
      </c>
      <c r="O25" s="18">
        <v>6422.0169999999998</v>
      </c>
      <c r="P25" s="20">
        <v>-11316.165000000001</v>
      </c>
      <c r="Q25" s="19">
        <v>0</v>
      </c>
      <c r="R25" s="19">
        <v>0</v>
      </c>
      <c r="S25" s="18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20">
        <v>0</v>
      </c>
      <c r="Z25" s="18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8">
        <v>11316.165000000001</v>
      </c>
      <c r="AG25" s="19">
        <v>0</v>
      </c>
      <c r="AH25" s="19">
        <v>0</v>
      </c>
      <c r="AI25" s="20">
        <v>11316.165000000001</v>
      </c>
      <c r="AJ25" s="17">
        <v>-11316.165000000001</v>
      </c>
    </row>
    <row r="26" spans="1:36" x14ac:dyDescent="0.2">
      <c r="A26">
        <v>30</v>
      </c>
      <c r="B26" t="s">
        <v>104</v>
      </c>
      <c r="C26" s="13">
        <v>0</v>
      </c>
      <c r="D26" s="25">
        <f t="shared" si="0"/>
        <v>0</v>
      </c>
      <c r="E26" s="14">
        <v>7064609.5439999998</v>
      </c>
      <c r="F26" s="3">
        <v>0</v>
      </c>
      <c r="G26" s="3">
        <v>272703.17</v>
      </c>
      <c r="H26" s="3">
        <v>0</v>
      </c>
      <c r="I26" s="15">
        <v>7337312.7139999997</v>
      </c>
      <c r="J26" s="14">
        <v>6973553.6279999996</v>
      </c>
      <c r="K26" s="3">
        <v>0</v>
      </c>
      <c r="L26" s="3">
        <v>0</v>
      </c>
      <c r="M26" s="3">
        <v>371.20299999999997</v>
      </c>
      <c r="N26" s="15">
        <v>6973924.8310000002</v>
      </c>
      <c r="O26" s="14">
        <v>91055.915999999997</v>
      </c>
      <c r="P26" s="15">
        <v>363387.88299999997</v>
      </c>
      <c r="Q26" s="3">
        <v>163387.883</v>
      </c>
      <c r="R26" s="3">
        <v>200000</v>
      </c>
      <c r="S26" s="14">
        <v>0</v>
      </c>
      <c r="T26" s="3">
        <v>0</v>
      </c>
      <c r="U26" s="3">
        <v>0</v>
      </c>
      <c r="V26" s="3">
        <v>200000</v>
      </c>
      <c r="W26" s="3">
        <v>0</v>
      </c>
      <c r="X26" s="3">
        <v>0</v>
      </c>
      <c r="Y26" s="15">
        <v>200000</v>
      </c>
      <c r="Z26" s="14">
        <v>0</v>
      </c>
      <c r="AA26" s="3">
        <v>200000</v>
      </c>
      <c r="AB26" s="3">
        <v>163387.883</v>
      </c>
      <c r="AC26" s="3">
        <v>0</v>
      </c>
      <c r="AD26" s="3">
        <v>0</v>
      </c>
      <c r="AE26" s="3">
        <v>363387.88299999997</v>
      </c>
      <c r="AF26" s="14">
        <v>0</v>
      </c>
      <c r="AG26" s="3">
        <v>0</v>
      </c>
      <c r="AH26" s="3">
        <v>0</v>
      </c>
      <c r="AI26" s="15">
        <v>0</v>
      </c>
      <c r="AJ26" s="13">
        <v>363387.88299999997</v>
      </c>
    </row>
    <row r="27" spans="1:36" x14ac:dyDescent="0.2">
      <c r="A27">
        <v>31</v>
      </c>
      <c r="B27" t="s">
        <v>105</v>
      </c>
      <c r="C27" s="13">
        <v>5677.5360000000001</v>
      </c>
      <c r="D27" s="25">
        <f t="shared" si="0"/>
        <v>1.94728154316067E-3</v>
      </c>
      <c r="E27" s="14">
        <v>2723949.3250000002</v>
      </c>
      <c r="F27" s="3">
        <v>43992</v>
      </c>
      <c r="G27" s="3">
        <v>147680.209</v>
      </c>
      <c r="H27" s="3">
        <v>0</v>
      </c>
      <c r="I27" s="15">
        <v>2915621.534</v>
      </c>
      <c r="J27" s="14">
        <v>2635730.7480000001</v>
      </c>
      <c r="K27" s="3">
        <v>128624</v>
      </c>
      <c r="L27" s="3">
        <v>0</v>
      </c>
      <c r="M27" s="3">
        <v>0</v>
      </c>
      <c r="N27" s="15">
        <v>2764354.7480000001</v>
      </c>
      <c r="O27" s="14">
        <v>88218.577000000005</v>
      </c>
      <c r="P27" s="15">
        <v>151266.78599999999</v>
      </c>
      <c r="Q27" s="3">
        <v>151266.78599999999</v>
      </c>
      <c r="R27" s="3">
        <v>0</v>
      </c>
      <c r="S27" s="14">
        <v>334623</v>
      </c>
      <c r="T27" s="3">
        <v>43992</v>
      </c>
      <c r="U27" s="3">
        <v>128624</v>
      </c>
      <c r="V27" s="3">
        <v>0</v>
      </c>
      <c r="W27" s="3">
        <v>0</v>
      </c>
      <c r="X27" s="3">
        <v>0</v>
      </c>
      <c r="Y27" s="15">
        <v>419255</v>
      </c>
      <c r="Z27" s="14">
        <v>0</v>
      </c>
      <c r="AA27" s="3">
        <v>419255</v>
      </c>
      <c r="AB27" s="3">
        <v>151266.78599999999</v>
      </c>
      <c r="AC27" s="3">
        <v>0</v>
      </c>
      <c r="AD27" s="3">
        <v>0</v>
      </c>
      <c r="AE27" s="3">
        <v>570521.78599999996</v>
      </c>
      <c r="AF27" s="14">
        <v>0</v>
      </c>
      <c r="AG27" s="3">
        <v>0</v>
      </c>
      <c r="AH27" s="3">
        <v>0</v>
      </c>
      <c r="AI27" s="15">
        <v>0</v>
      </c>
      <c r="AJ27" s="13">
        <v>570521.78599999996</v>
      </c>
    </row>
    <row r="28" spans="1:36" x14ac:dyDescent="0.2">
      <c r="A28">
        <v>32</v>
      </c>
      <c r="B28" t="s">
        <v>106</v>
      </c>
      <c r="C28" s="13">
        <v>0</v>
      </c>
      <c r="D28" s="25">
        <f t="shared" si="0"/>
        <v>0</v>
      </c>
      <c r="E28" s="14">
        <v>2318671.0350000001</v>
      </c>
      <c r="F28" s="3">
        <v>0</v>
      </c>
      <c r="G28" s="3">
        <v>7100.2550000000001</v>
      </c>
      <c r="H28" s="3">
        <v>0</v>
      </c>
      <c r="I28" s="15">
        <v>2325771.29</v>
      </c>
      <c r="J28" s="14">
        <v>2308844.9369999999</v>
      </c>
      <c r="K28" s="3">
        <v>464</v>
      </c>
      <c r="L28" s="3">
        <v>0</v>
      </c>
      <c r="M28" s="3">
        <v>0</v>
      </c>
      <c r="N28" s="15">
        <v>2309308.9369999999</v>
      </c>
      <c r="O28" s="14">
        <v>9826.098</v>
      </c>
      <c r="P28" s="15">
        <v>16462.352999999999</v>
      </c>
      <c r="Q28" s="3">
        <v>16462.352999999999</v>
      </c>
      <c r="R28" s="3">
        <v>0</v>
      </c>
      <c r="S28" s="14">
        <v>156693.42300000001</v>
      </c>
      <c r="T28" s="3">
        <v>0</v>
      </c>
      <c r="U28" s="3">
        <v>464</v>
      </c>
      <c r="V28" s="3">
        <v>0</v>
      </c>
      <c r="W28" s="3">
        <v>0</v>
      </c>
      <c r="X28" s="3">
        <v>0</v>
      </c>
      <c r="Y28" s="15">
        <v>157157.42300000001</v>
      </c>
      <c r="Z28" s="14">
        <v>0</v>
      </c>
      <c r="AA28" s="3">
        <v>157157.42300000001</v>
      </c>
      <c r="AB28" s="3">
        <v>16462.352999999999</v>
      </c>
      <c r="AC28" s="3">
        <v>0</v>
      </c>
      <c r="AD28" s="3">
        <v>0</v>
      </c>
      <c r="AE28" s="3">
        <v>173619.77600000001</v>
      </c>
      <c r="AF28" s="14">
        <v>0</v>
      </c>
      <c r="AG28" s="3">
        <v>0</v>
      </c>
      <c r="AH28" s="3">
        <v>0</v>
      </c>
      <c r="AI28" s="15">
        <v>0</v>
      </c>
      <c r="AJ28" s="13">
        <v>173619.77600000001</v>
      </c>
    </row>
    <row r="29" spans="1:36" s="16" customFormat="1" x14ac:dyDescent="0.2">
      <c r="A29" s="16">
        <v>33</v>
      </c>
      <c r="B29" s="16" t="s">
        <v>107</v>
      </c>
      <c r="C29" s="17">
        <v>65998.135999999999</v>
      </c>
      <c r="D29" s="26">
        <f t="shared" si="0"/>
        <v>1.9163088533649245E-2</v>
      </c>
      <c r="E29" s="18">
        <v>3444023.9569999999</v>
      </c>
      <c r="F29" s="19">
        <v>0</v>
      </c>
      <c r="G29" s="19">
        <v>0</v>
      </c>
      <c r="H29" s="19">
        <v>0</v>
      </c>
      <c r="I29" s="20">
        <v>3444023.9569999999</v>
      </c>
      <c r="J29" s="18">
        <v>3345465.8590000002</v>
      </c>
      <c r="K29" s="19">
        <v>0</v>
      </c>
      <c r="L29" s="19">
        <v>188924.867</v>
      </c>
      <c r="M29" s="19">
        <v>0</v>
      </c>
      <c r="N29" s="20">
        <v>3534390.7259999998</v>
      </c>
      <c r="O29" s="18">
        <v>98558.097999999998</v>
      </c>
      <c r="P29" s="20">
        <v>-90366.769</v>
      </c>
      <c r="Q29" s="19">
        <v>0</v>
      </c>
      <c r="R29" s="19">
        <v>0</v>
      </c>
      <c r="S29" s="18">
        <v>0</v>
      </c>
      <c r="T29" s="19">
        <v>0</v>
      </c>
      <c r="U29" s="19">
        <v>0</v>
      </c>
      <c r="V29" s="19">
        <v>0</v>
      </c>
      <c r="W29" s="19">
        <v>0</v>
      </c>
      <c r="X29" s="19">
        <v>0</v>
      </c>
      <c r="Y29" s="20">
        <v>0</v>
      </c>
      <c r="Z29" s="18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8">
        <v>90366.769</v>
      </c>
      <c r="AG29" s="19">
        <v>0</v>
      </c>
      <c r="AH29" s="19">
        <v>0</v>
      </c>
      <c r="AI29" s="20">
        <v>90366.769</v>
      </c>
      <c r="AJ29" s="17">
        <v>-90366.769</v>
      </c>
    </row>
    <row r="30" spans="1:36" x14ac:dyDescent="0.2">
      <c r="A30">
        <v>34</v>
      </c>
      <c r="B30" t="s">
        <v>108</v>
      </c>
      <c r="C30" s="13">
        <v>0</v>
      </c>
      <c r="D30" s="25">
        <f t="shared" si="0"/>
        <v>0</v>
      </c>
      <c r="E30" s="14">
        <v>2224577.6519999998</v>
      </c>
      <c r="F30" s="3">
        <v>0</v>
      </c>
      <c r="G30" s="3">
        <v>121338.317</v>
      </c>
      <c r="H30" s="3">
        <v>0</v>
      </c>
      <c r="I30" s="15">
        <v>2345915.969</v>
      </c>
      <c r="J30" s="14">
        <v>2186565.1510000001</v>
      </c>
      <c r="K30" s="3">
        <v>90415.091</v>
      </c>
      <c r="L30" s="3">
        <v>0</v>
      </c>
      <c r="M30" s="3">
        <v>0</v>
      </c>
      <c r="N30" s="15">
        <v>2276980.2420000001</v>
      </c>
      <c r="O30" s="14">
        <v>38012.500999999997</v>
      </c>
      <c r="P30" s="15">
        <v>68935.726999999999</v>
      </c>
      <c r="Q30" s="3">
        <v>68935.726999999999</v>
      </c>
      <c r="R30" s="3">
        <v>0</v>
      </c>
      <c r="S30" s="14">
        <v>160450.11799999999</v>
      </c>
      <c r="T30" s="3">
        <v>0</v>
      </c>
      <c r="U30" s="3">
        <v>90415.091</v>
      </c>
      <c r="V30" s="3">
        <v>0</v>
      </c>
      <c r="W30" s="3">
        <v>0</v>
      </c>
      <c r="X30" s="3">
        <v>0</v>
      </c>
      <c r="Y30" s="15">
        <v>250865.209</v>
      </c>
      <c r="Z30" s="14">
        <v>0</v>
      </c>
      <c r="AA30" s="3">
        <v>250865.209</v>
      </c>
      <c r="AB30" s="3">
        <v>68935.726999999999</v>
      </c>
      <c r="AC30" s="3">
        <v>0</v>
      </c>
      <c r="AD30" s="3">
        <v>0</v>
      </c>
      <c r="AE30" s="3">
        <v>319800.93599999999</v>
      </c>
      <c r="AF30" s="14">
        <v>0</v>
      </c>
      <c r="AG30" s="3">
        <v>0</v>
      </c>
      <c r="AH30" s="3">
        <v>0</v>
      </c>
      <c r="AI30" s="15">
        <v>0</v>
      </c>
      <c r="AJ30" s="13">
        <v>319800.93599999999</v>
      </c>
    </row>
    <row r="31" spans="1:36" x14ac:dyDescent="0.2">
      <c r="A31">
        <v>35</v>
      </c>
      <c r="B31" t="s">
        <v>109</v>
      </c>
      <c r="C31" s="13">
        <v>0</v>
      </c>
      <c r="D31" s="25">
        <f t="shared" si="0"/>
        <v>0</v>
      </c>
      <c r="E31" s="14">
        <v>1225656.52</v>
      </c>
      <c r="F31" s="3">
        <v>60000</v>
      </c>
      <c r="G31" s="3">
        <v>75739.535000000003</v>
      </c>
      <c r="H31" s="3">
        <v>0</v>
      </c>
      <c r="I31" s="15">
        <v>1361396.0549999999</v>
      </c>
      <c r="J31" s="14">
        <v>1320420.3370000001</v>
      </c>
      <c r="K31" s="3">
        <v>526.44200000000001</v>
      </c>
      <c r="L31" s="3">
        <v>0</v>
      </c>
      <c r="M31" s="3">
        <v>0</v>
      </c>
      <c r="N31" s="15">
        <v>1320946.7790000001</v>
      </c>
      <c r="O31" s="14">
        <v>-94763.816999999995</v>
      </c>
      <c r="P31" s="15">
        <v>40449.275999999998</v>
      </c>
      <c r="Q31" s="3">
        <v>40449.275999999998</v>
      </c>
      <c r="R31" s="3">
        <v>0</v>
      </c>
      <c r="S31" s="14">
        <v>165957.31599999999</v>
      </c>
      <c r="T31" s="3">
        <v>60000</v>
      </c>
      <c r="U31" s="3">
        <v>526.44200000000001</v>
      </c>
      <c r="V31" s="3">
        <v>0</v>
      </c>
      <c r="W31" s="3">
        <v>0</v>
      </c>
      <c r="X31" s="3">
        <v>0</v>
      </c>
      <c r="Y31" s="15">
        <v>106483.758</v>
      </c>
      <c r="Z31" s="14">
        <v>0</v>
      </c>
      <c r="AA31" s="3">
        <v>106483.758</v>
      </c>
      <c r="AB31" s="3">
        <v>40449.275999999998</v>
      </c>
      <c r="AC31" s="3">
        <v>0</v>
      </c>
      <c r="AD31" s="3">
        <v>0</v>
      </c>
      <c r="AE31" s="3">
        <v>146933.03400000001</v>
      </c>
      <c r="AF31" s="14">
        <v>0</v>
      </c>
      <c r="AG31" s="3">
        <v>0</v>
      </c>
      <c r="AH31" s="3">
        <v>0</v>
      </c>
      <c r="AI31" s="15">
        <v>0</v>
      </c>
      <c r="AJ31" s="13">
        <v>146933.03400000001</v>
      </c>
    </row>
    <row r="32" spans="1:36" x14ac:dyDescent="0.2">
      <c r="A32">
        <v>36</v>
      </c>
      <c r="B32" t="s">
        <v>110</v>
      </c>
      <c r="C32" s="13">
        <v>72500</v>
      </c>
      <c r="D32" s="25">
        <f t="shared" si="0"/>
        <v>3.4128438358609431E-2</v>
      </c>
      <c r="E32" s="14">
        <v>2123738.0819999999</v>
      </c>
      <c r="F32" s="3">
        <v>590</v>
      </c>
      <c r="G32" s="3">
        <v>0</v>
      </c>
      <c r="H32" s="3">
        <v>0</v>
      </c>
      <c r="I32" s="15">
        <v>2124328.0819999999</v>
      </c>
      <c r="J32" s="14">
        <v>2122694.4019999998</v>
      </c>
      <c r="K32" s="3">
        <v>3.8340000000000001</v>
      </c>
      <c r="L32" s="3">
        <v>0</v>
      </c>
      <c r="M32" s="3">
        <v>1032.943</v>
      </c>
      <c r="N32" s="15">
        <v>2123731.179</v>
      </c>
      <c r="O32" s="14">
        <v>1043.68</v>
      </c>
      <c r="P32" s="15">
        <v>596.90300000000002</v>
      </c>
      <c r="Q32" s="3">
        <v>596.90300000000002</v>
      </c>
      <c r="R32" s="3">
        <v>0</v>
      </c>
      <c r="S32" s="14">
        <v>589.92200000000003</v>
      </c>
      <c r="T32" s="3">
        <v>590</v>
      </c>
      <c r="U32" s="3">
        <v>3.8340000000000001</v>
      </c>
      <c r="V32" s="3">
        <v>0</v>
      </c>
      <c r="W32" s="3">
        <v>0</v>
      </c>
      <c r="X32" s="3">
        <v>0</v>
      </c>
      <c r="Y32" s="15">
        <v>3.7559999999999998</v>
      </c>
      <c r="Z32" s="14">
        <v>0</v>
      </c>
      <c r="AA32" s="3">
        <v>3.7559999999999998</v>
      </c>
      <c r="AB32" s="3">
        <v>596.90300000000002</v>
      </c>
      <c r="AC32" s="3">
        <v>0</v>
      </c>
      <c r="AD32" s="3">
        <v>0</v>
      </c>
      <c r="AE32" s="3">
        <v>600.65899999999999</v>
      </c>
      <c r="AF32" s="14">
        <v>0</v>
      </c>
      <c r="AG32" s="3">
        <v>0</v>
      </c>
      <c r="AH32" s="3">
        <v>0</v>
      </c>
      <c r="AI32" s="15">
        <v>0</v>
      </c>
      <c r="AJ32" s="13">
        <v>600.65899999999999</v>
      </c>
    </row>
    <row r="33" spans="1:36" x14ac:dyDescent="0.2">
      <c r="A33">
        <v>37</v>
      </c>
      <c r="B33" t="s">
        <v>111</v>
      </c>
      <c r="C33" s="13">
        <v>0</v>
      </c>
      <c r="D33" s="25">
        <f t="shared" si="0"/>
        <v>0</v>
      </c>
      <c r="E33" s="14">
        <v>817221.44700000004</v>
      </c>
      <c r="F33" s="3">
        <v>0</v>
      </c>
      <c r="G33" s="3">
        <v>85250.383000000002</v>
      </c>
      <c r="H33" s="3">
        <v>0</v>
      </c>
      <c r="I33" s="15">
        <v>902471.83</v>
      </c>
      <c r="J33" s="14">
        <v>803411.30099999998</v>
      </c>
      <c r="K33" s="3">
        <v>15.343</v>
      </c>
      <c r="L33" s="3">
        <v>0</v>
      </c>
      <c r="M33" s="3">
        <v>0</v>
      </c>
      <c r="N33" s="15">
        <v>803426.64399999997</v>
      </c>
      <c r="O33" s="14">
        <v>13810.146000000001</v>
      </c>
      <c r="P33" s="15">
        <v>99045.186000000002</v>
      </c>
      <c r="Q33" s="3">
        <v>99045.186000000002</v>
      </c>
      <c r="R33" s="3">
        <v>0</v>
      </c>
      <c r="S33" s="14">
        <v>51074.771000000001</v>
      </c>
      <c r="T33" s="3">
        <v>0</v>
      </c>
      <c r="U33" s="3">
        <v>15.343</v>
      </c>
      <c r="V33" s="3">
        <v>0</v>
      </c>
      <c r="W33" s="3">
        <v>0</v>
      </c>
      <c r="X33" s="3">
        <v>0</v>
      </c>
      <c r="Y33" s="15">
        <v>51090.114000000001</v>
      </c>
      <c r="Z33" s="14">
        <v>0</v>
      </c>
      <c r="AA33" s="3">
        <v>51090.114000000001</v>
      </c>
      <c r="AB33" s="3">
        <v>99045.186000000002</v>
      </c>
      <c r="AC33" s="3">
        <v>0</v>
      </c>
      <c r="AD33" s="3">
        <v>0</v>
      </c>
      <c r="AE33" s="3">
        <v>150135.29999999999</v>
      </c>
      <c r="AF33" s="14">
        <v>0</v>
      </c>
      <c r="AG33" s="3">
        <v>0</v>
      </c>
      <c r="AH33" s="3">
        <v>0</v>
      </c>
      <c r="AI33" s="15">
        <v>0</v>
      </c>
      <c r="AJ33" s="13">
        <v>150135.29999999999</v>
      </c>
    </row>
    <row r="34" spans="1:36" x14ac:dyDescent="0.2">
      <c r="A34">
        <v>38</v>
      </c>
      <c r="B34" t="s">
        <v>112</v>
      </c>
      <c r="C34" s="13">
        <v>0</v>
      </c>
      <c r="D34" s="25">
        <f t="shared" si="0"/>
        <v>0</v>
      </c>
      <c r="E34" s="14">
        <v>115776.174</v>
      </c>
      <c r="F34" s="3">
        <v>0</v>
      </c>
      <c r="G34" s="3">
        <v>11612.248</v>
      </c>
      <c r="H34" s="3">
        <v>0</v>
      </c>
      <c r="I34" s="15">
        <v>127388.42200000001</v>
      </c>
      <c r="J34" s="14">
        <v>107277.004</v>
      </c>
      <c r="K34" s="3">
        <v>0</v>
      </c>
      <c r="L34" s="3">
        <v>0</v>
      </c>
      <c r="M34" s="3">
        <v>0</v>
      </c>
      <c r="N34" s="15">
        <v>107277.004</v>
      </c>
      <c r="O34" s="14">
        <v>8499.17</v>
      </c>
      <c r="P34" s="15">
        <v>20111.418000000001</v>
      </c>
      <c r="Q34" s="3">
        <v>20111.418000000001</v>
      </c>
      <c r="R34" s="3">
        <v>0</v>
      </c>
      <c r="S34" s="14">
        <v>23498.093000000001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15">
        <v>23498.093000000001</v>
      </c>
      <c r="Z34" s="14">
        <v>0</v>
      </c>
      <c r="AA34" s="3">
        <v>23498.093000000001</v>
      </c>
      <c r="AB34" s="3">
        <v>20111.418000000001</v>
      </c>
      <c r="AC34" s="3">
        <v>0</v>
      </c>
      <c r="AD34" s="3">
        <v>0</v>
      </c>
      <c r="AE34" s="3">
        <v>43609.510999999999</v>
      </c>
      <c r="AF34" s="14">
        <v>0</v>
      </c>
      <c r="AG34" s="3">
        <v>0</v>
      </c>
      <c r="AH34" s="3">
        <v>0</v>
      </c>
      <c r="AI34" s="15">
        <v>0</v>
      </c>
      <c r="AJ34" s="13">
        <v>43609.510999999999</v>
      </c>
    </row>
    <row r="35" spans="1:36" x14ac:dyDescent="0.2">
      <c r="A35">
        <v>40</v>
      </c>
      <c r="B35" t="s">
        <v>113</v>
      </c>
      <c r="C35" s="13">
        <v>0</v>
      </c>
      <c r="D35" s="25">
        <f t="shared" si="0"/>
        <v>0</v>
      </c>
      <c r="E35" s="14">
        <v>301342.26500000001</v>
      </c>
      <c r="F35" s="3">
        <v>9000</v>
      </c>
      <c r="G35" s="3">
        <v>1737.1030000000001</v>
      </c>
      <c r="H35" s="3">
        <v>0</v>
      </c>
      <c r="I35" s="15">
        <v>312079.36800000002</v>
      </c>
      <c r="J35" s="14">
        <v>310341.549</v>
      </c>
      <c r="K35" s="3">
        <v>170.142</v>
      </c>
      <c r="L35" s="3">
        <v>0</v>
      </c>
      <c r="M35" s="3">
        <v>0</v>
      </c>
      <c r="N35" s="15">
        <v>310511.69099999999</v>
      </c>
      <c r="O35" s="14">
        <v>-8999.2839999999997</v>
      </c>
      <c r="P35" s="15">
        <v>1567.6769999999999</v>
      </c>
      <c r="Q35" s="3">
        <v>1567.6769999999999</v>
      </c>
      <c r="R35" s="3">
        <v>0</v>
      </c>
      <c r="S35" s="14">
        <v>70748.86</v>
      </c>
      <c r="T35" s="3">
        <v>9000</v>
      </c>
      <c r="U35" s="3">
        <v>170.142</v>
      </c>
      <c r="V35" s="3">
        <v>0</v>
      </c>
      <c r="W35" s="3">
        <v>0</v>
      </c>
      <c r="X35" s="3">
        <v>0</v>
      </c>
      <c r="Y35" s="15">
        <v>61919.002</v>
      </c>
      <c r="Z35" s="14">
        <v>0</v>
      </c>
      <c r="AA35" s="3">
        <v>61919.002</v>
      </c>
      <c r="AB35" s="3">
        <v>1567.6769999999999</v>
      </c>
      <c r="AC35" s="3">
        <v>0</v>
      </c>
      <c r="AD35" s="3">
        <v>0</v>
      </c>
      <c r="AE35" s="3">
        <v>63486.678999999996</v>
      </c>
      <c r="AF35" s="14">
        <v>0</v>
      </c>
      <c r="AG35" s="3">
        <v>0</v>
      </c>
      <c r="AH35" s="3">
        <v>0</v>
      </c>
      <c r="AI35" s="15">
        <v>0</v>
      </c>
      <c r="AJ35" s="13">
        <v>63486.678999999996</v>
      </c>
    </row>
    <row r="36" spans="1:36" x14ac:dyDescent="0.2">
      <c r="A36">
        <v>41</v>
      </c>
      <c r="B36" t="s">
        <v>114</v>
      </c>
      <c r="C36" s="13">
        <v>1075</v>
      </c>
      <c r="D36" s="25">
        <f t="shared" si="0"/>
        <v>1.2936085365359696E-2</v>
      </c>
      <c r="E36" s="14">
        <v>62456.243999999999</v>
      </c>
      <c r="F36" s="3">
        <v>0</v>
      </c>
      <c r="G36" s="3">
        <v>20644.63</v>
      </c>
      <c r="H36" s="3">
        <v>0</v>
      </c>
      <c r="I36" s="15">
        <v>83100.873999999996</v>
      </c>
      <c r="J36" s="14">
        <v>67427.175000000003</v>
      </c>
      <c r="K36" s="3">
        <v>0</v>
      </c>
      <c r="L36" s="3">
        <v>0</v>
      </c>
      <c r="M36" s="3">
        <v>0</v>
      </c>
      <c r="N36" s="15">
        <v>67427.175000000003</v>
      </c>
      <c r="O36" s="14">
        <v>-4970.9309999999996</v>
      </c>
      <c r="P36" s="15">
        <v>15673.699000000001</v>
      </c>
      <c r="Q36" s="3">
        <v>15673.699000000001</v>
      </c>
      <c r="R36" s="3">
        <v>0</v>
      </c>
      <c r="S36" s="14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15">
        <v>0</v>
      </c>
      <c r="Z36" s="14">
        <v>0</v>
      </c>
      <c r="AA36" s="3">
        <v>0</v>
      </c>
      <c r="AB36" s="3">
        <v>15673.699000000001</v>
      </c>
      <c r="AC36" s="3">
        <v>0</v>
      </c>
      <c r="AD36" s="3">
        <v>0</v>
      </c>
      <c r="AE36" s="3">
        <v>15673.699000000001</v>
      </c>
      <c r="AF36" s="14">
        <v>0</v>
      </c>
      <c r="AG36" s="3">
        <v>0</v>
      </c>
      <c r="AH36" s="3">
        <v>0</v>
      </c>
      <c r="AI36" s="15">
        <v>0</v>
      </c>
      <c r="AJ36" s="13">
        <v>15673.699000000001</v>
      </c>
    </row>
    <row r="37" spans="1:36" x14ac:dyDescent="0.2">
      <c r="A37">
        <v>43</v>
      </c>
      <c r="B37" t="s">
        <v>115</v>
      </c>
      <c r="C37" s="13">
        <v>37000</v>
      </c>
      <c r="D37" s="25">
        <f t="shared" si="0"/>
        <v>6.5110679567694368E-2</v>
      </c>
      <c r="E37" s="14">
        <v>567785.77099999995</v>
      </c>
      <c r="F37" s="3">
        <v>0</v>
      </c>
      <c r="G37" s="3">
        <v>477.38099999999997</v>
      </c>
      <c r="H37" s="3">
        <v>0</v>
      </c>
      <c r="I37" s="15">
        <v>568263.152</v>
      </c>
      <c r="J37" s="14">
        <v>568234.90399999998</v>
      </c>
      <c r="K37" s="3">
        <v>0</v>
      </c>
      <c r="L37" s="3">
        <v>0</v>
      </c>
      <c r="M37" s="3">
        <v>0</v>
      </c>
      <c r="N37" s="15">
        <v>568234.90399999998</v>
      </c>
      <c r="O37" s="14">
        <v>-449.13299999999998</v>
      </c>
      <c r="P37" s="15">
        <v>28.248000000000001</v>
      </c>
      <c r="Q37" s="3">
        <v>28.248000000000001</v>
      </c>
      <c r="R37" s="3">
        <v>0</v>
      </c>
      <c r="S37" s="14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15">
        <v>0</v>
      </c>
      <c r="Z37" s="14">
        <v>0</v>
      </c>
      <c r="AA37" s="3">
        <v>0</v>
      </c>
      <c r="AB37" s="3">
        <v>28.248000000000001</v>
      </c>
      <c r="AC37" s="3">
        <v>0</v>
      </c>
      <c r="AD37" s="3">
        <v>0</v>
      </c>
      <c r="AE37" s="3">
        <v>28.248000000000001</v>
      </c>
      <c r="AF37" s="14">
        <v>0</v>
      </c>
      <c r="AG37" s="3">
        <v>0</v>
      </c>
      <c r="AH37" s="3">
        <v>0</v>
      </c>
      <c r="AI37" s="15">
        <v>0</v>
      </c>
      <c r="AJ37" s="13">
        <v>28.248000000000001</v>
      </c>
    </row>
    <row r="38" spans="1:36" x14ac:dyDescent="0.2">
      <c r="A38">
        <v>44</v>
      </c>
      <c r="B38" t="s">
        <v>116</v>
      </c>
      <c r="C38" s="13">
        <v>0</v>
      </c>
      <c r="D38" s="25">
        <f t="shared" si="0"/>
        <v>0</v>
      </c>
      <c r="E38" s="14">
        <v>111449.3</v>
      </c>
      <c r="F38" s="3">
        <v>0</v>
      </c>
      <c r="G38" s="3">
        <v>19492.201000000001</v>
      </c>
      <c r="H38" s="3">
        <v>0</v>
      </c>
      <c r="I38" s="15">
        <v>130941.501</v>
      </c>
      <c r="J38" s="14">
        <v>121818.806</v>
      </c>
      <c r="K38" s="3">
        <v>67.316999999999993</v>
      </c>
      <c r="L38" s="3">
        <v>0</v>
      </c>
      <c r="M38" s="3">
        <v>0</v>
      </c>
      <c r="N38" s="15">
        <v>121886.12300000001</v>
      </c>
      <c r="O38" s="14">
        <v>-10369.505999999999</v>
      </c>
      <c r="P38" s="15">
        <v>9055.3780000000006</v>
      </c>
      <c r="Q38" s="3">
        <v>9055.3780000000006</v>
      </c>
      <c r="R38" s="3">
        <v>0</v>
      </c>
      <c r="S38" s="14">
        <v>35275.805</v>
      </c>
      <c r="T38" s="3">
        <v>0</v>
      </c>
      <c r="U38" s="3">
        <v>67.316999999999993</v>
      </c>
      <c r="V38" s="3">
        <v>0</v>
      </c>
      <c r="W38" s="3">
        <v>0</v>
      </c>
      <c r="X38" s="3">
        <v>0</v>
      </c>
      <c r="Y38" s="15">
        <v>35343.122000000003</v>
      </c>
      <c r="Z38" s="14">
        <v>0</v>
      </c>
      <c r="AA38" s="3">
        <v>35343.122000000003</v>
      </c>
      <c r="AB38" s="3">
        <v>9055.3780000000006</v>
      </c>
      <c r="AC38" s="3">
        <v>0</v>
      </c>
      <c r="AD38" s="3">
        <v>0</v>
      </c>
      <c r="AE38" s="3">
        <v>44398.5</v>
      </c>
      <c r="AF38" s="14">
        <v>0</v>
      </c>
      <c r="AG38" s="3">
        <v>0</v>
      </c>
      <c r="AH38" s="3">
        <v>0</v>
      </c>
      <c r="AI38" s="15">
        <v>0</v>
      </c>
      <c r="AJ38" s="13">
        <v>44398.5</v>
      </c>
    </row>
    <row r="39" spans="1:36" x14ac:dyDescent="0.2">
      <c r="A39">
        <v>45</v>
      </c>
      <c r="B39" t="s">
        <v>117</v>
      </c>
      <c r="C39" s="13">
        <v>5350.87</v>
      </c>
      <c r="D39" s="25">
        <f t="shared" si="0"/>
        <v>4.414701545971822E-2</v>
      </c>
      <c r="E39" s="14">
        <v>116492.974</v>
      </c>
      <c r="F39" s="3">
        <v>0</v>
      </c>
      <c r="G39" s="3">
        <v>4712.7280000000001</v>
      </c>
      <c r="H39" s="3">
        <v>0</v>
      </c>
      <c r="I39" s="15">
        <v>121205.702</v>
      </c>
      <c r="J39" s="14">
        <v>102183.238</v>
      </c>
      <c r="K39" s="3">
        <v>0</v>
      </c>
      <c r="L39" s="3">
        <v>0</v>
      </c>
      <c r="M39" s="3">
        <v>0</v>
      </c>
      <c r="N39" s="15">
        <v>102183.238</v>
      </c>
      <c r="O39" s="14">
        <v>14309.736000000001</v>
      </c>
      <c r="P39" s="15">
        <v>19022.464</v>
      </c>
      <c r="Q39" s="3">
        <v>19022.464</v>
      </c>
      <c r="R39" s="3">
        <v>0</v>
      </c>
      <c r="S39" s="14">
        <v>3000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15">
        <v>3000</v>
      </c>
      <c r="Z39" s="14">
        <v>0</v>
      </c>
      <c r="AA39" s="3">
        <v>3000</v>
      </c>
      <c r="AB39" s="3">
        <v>19022.464</v>
      </c>
      <c r="AC39" s="3">
        <v>0</v>
      </c>
      <c r="AD39" s="3">
        <v>0</v>
      </c>
      <c r="AE39" s="3">
        <v>22022.464</v>
      </c>
      <c r="AF39" s="14">
        <v>0</v>
      </c>
      <c r="AG39" s="3">
        <v>0</v>
      </c>
      <c r="AH39" s="3">
        <v>0</v>
      </c>
      <c r="AI39" s="15">
        <v>0</v>
      </c>
      <c r="AJ39" s="13">
        <v>22022.464</v>
      </c>
    </row>
    <row r="40" spans="1:36" x14ac:dyDescent="0.2">
      <c r="A40">
        <v>46</v>
      </c>
      <c r="B40" t="s">
        <v>118</v>
      </c>
      <c r="C40" s="13">
        <v>0</v>
      </c>
      <c r="D40" s="25">
        <f t="shared" si="0"/>
        <v>0</v>
      </c>
      <c r="E40" s="14">
        <v>256562.32199999999</v>
      </c>
      <c r="F40" s="3">
        <v>0</v>
      </c>
      <c r="G40" s="3">
        <v>28780.772000000001</v>
      </c>
      <c r="H40" s="3">
        <v>0</v>
      </c>
      <c r="I40" s="15">
        <v>285343.09399999998</v>
      </c>
      <c r="J40" s="14">
        <v>269621.3</v>
      </c>
      <c r="K40" s="3">
        <v>192</v>
      </c>
      <c r="L40" s="3">
        <v>0</v>
      </c>
      <c r="M40" s="3">
        <v>0</v>
      </c>
      <c r="N40" s="15">
        <v>269813.3</v>
      </c>
      <c r="O40" s="14">
        <v>-13058.977999999999</v>
      </c>
      <c r="P40" s="15">
        <v>15529.794</v>
      </c>
      <c r="Q40" s="3">
        <v>15529.794</v>
      </c>
      <c r="R40" s="3">
        <v>0</v>
      </c>
      <c r="S40" s="14">
        <v>34901</v>
      </c>
      <c r="T40" s="3">
        <v>0</v>
      </c>
      <c r="U40" s="3">
        <v>192</v>
      </c>
      <c r="V40" s="3">
        <v>0</v>
      </c>
      <c r="W40" s="3">
        <v>0</v>
      </c>
      <c r="X40" s="3">
        <v>0</v>
      </c>
      <c r="Y40" s="15">
        <v>35093</v>
      </c>
      <c r="Z40" s="14">
        <v>0</v>
      </c>
      <c r="AA40" s="3">
        <v>35093</v>
      </c>
      <c r="AB40" s="3">
        <v>15529.794</v>
      </c>
      <c r="AC40" s="3">
        <v>0</v>
      </c>
      <c r="AD40" s="3">
        <v>0</v>
      </c>
      <c r="AE40" s="3">
        <v>50622.794000000002</v>
      </c>
      <c r="AF40" s="14">
        <v>0</v>
      </c>
      <c r="AG40" s="3">
        <v>0</v>
      </c>
      <c r="AH40" s="3">
        <v>0</v>
      </c>
      <c r="AI40" s="15">
        <v>0</v>
      </c>
      <c r="AJ40" s="13">
        <v>50622.794000000002</v>
      </c>
    </row>
    <row r="41" spans="1:36" x14ac:dyDescent="0.2">
      <c r="A41">
        <v>47</v>
      </c>
      <c r="B41" t="s">
        <v>119</v>
      </c>
      <c r="C41" s="13">
        <v>0</v>
      </c>
      <c r="D41" s="25">
        <f t="shared" si="0"/>
        <v>0</v>
      </c>
      <c r="E41" s="14">
        <v>326134.49200000003</v>
      </c>
      <c r="F41" s="3">
        <v>0</v>
      </c>
      <c r="G41" s="3">
        <v>116372.158</v>
      </c>
      <c r="H41" s="3">
        <v>0</v>
      </c>
      <c r="I41" s="15">
        <v>442506.65</v>
      </c>
      <c r="J41" s="14">
        <v>344291.44799999997</v>
      </c>
      <c r="K41" s="3">
        <v>67.73</v>
      </c>
      <c r="L41" s="3">
        <v>0</v>
      </c>
      <c r="M41" s="3">
        <v>0</v>
      </c>
      <c r="N41" s="15">
        <v>344359.17800000001</v>
      </c>
      <c r="O41" s="14">
        <v>-18156.955999999998</v>
      </c>
      <c r="P41" s="15">
        <v>98147.471999999994</v>
      </c>
      <c r="Q41" s="3">
        <v>98147.471999999994</v>
      </c>
      <c r="R41" s="3">
        <v>0</v>
      </c>
      <c r="S41" s="14">
        <v>81986.37</v>
      </c>
      <c r="T41" s="3">
        <v>0</v>
      </c>
      <c r="U41" s="3">
        <v>67.73</v>
      </c>
      <c r="V41" s="3">
        <v>0</v>
      </c>
      <c r="W41" s="3">
        <v>0</v>
      </c>
      <c r="X41" s="3">
        <v>0</v>
      </c>
      <c r="Y41" s="15">
        <v>82054.100000000006</v>
      </c>
      <c r="Z41" s="14">
        <v>0</v>
      </c>
      <c r="AA41" s="3">
        <v>82054.100000000006</v>
      </c>
      <c r="AB41" s="3">
        <v>98147.471999999994</v>
      </c>
      <c r="AC41" s="3">
        <v>0</v>
      </c>
      <c r="AD41" s="3">
        <v>0</v>
      </c>
      <c r="AE41" s="3">
        <v>180201.57199999999</v>
      </c>
      <c r="AF41" s="14">
        <v>0</v>
      </c>
      <c r="AG41" s="3">
        <v>0</v>
      </c>
      <c r="AH41" s="3">
        <v>0</v>
      </c>
      <c r="AI41" s="15">
        <v>0</v>
      </c>
      <c r="AJ41" s="13">
        <v>180201.57199999999</v>
      </c>
    </row>
    <row r="42" spans="1:36" x14ac:dyDescent="0.2">
      <c r="A42">
        <v>50</v>
      </c>
      <c r="B42" t="s">
        <v>120</v>
      </c>
      <c r="C42" s="13">
        <v>160000</v>
      </c>
      <c r="D42" s="25">
        <f t="shared" si="0"/>
        <v>3.7835057834105429E-2</v>
      </c>
      <c r="E42" s="14">
        <v>4127638.1570000001</v>
      </c>
      <c r="F42" s="3">
        <v>0</v>
      </c>
      <c r="G42" s="3">
        <v>101243.974</v>
      </c>
      <c r="H42" s="3">
        <v>0</v>
      </c>
      <c r="I42" s="15">
        <v>4228882.1310000001</v>
      </c>
      <c r="J42" s="14">
        <v>4191115.7949999999</v>
      </c>
      <c r="K42" s="3">
        <v>0.13</v>
      </c>
      <c r="L42" s="3">
        <v>0</v>
      </c>
      <c r="M42" s="3">
        <v>0</v>
      </c>
      <c r="N42" s="15">
        <v>4191115.9249999998</v>
      </c>
      <c r="O42" s="14">
        <v>-63477.637999999999</v>
      </c>
      <c r="P42" s="15">
        <v>37766.205999999998</v>
      </c>
      <c r="Q42" s="3">
        <v>37766.205999999998</v>
      </c>
      <c r="R42" s="3">
        <v>0</v>
      </c>
      <c r="S42" s="14">
        <v>522.33500000000004</v>
      </c>
      <c r="T42" s="3">
        <v>0</v>
      </c>
      <c r="U42" s="3">
        <v>0.13</v>
      </c>
      <c r="V42" s="3">
        <v>0</v>
      </c>
      <c r="W42" s="3">
        <v>0</v>
      </c>
      <c r="X42" s="3">
        <v>0</v>
      </c>
      <c r="Y42" s="15">
        <v>522.46500000000003</v>
      </c>
      <c r="Z42" s="14">
        <v>0</v>
      </c>
      <c r="AA42" s="3">
        <v>522.46500000000003</v>
      </c>
      <c r="AB42" s="3">
        <v>37766.205999999998</v>
      </c>
      <c r="AC42" s="3">
        <v>0</v>
      </c>
      <c r="AD42" s="3">
        <v>0</v>
      </c>
      <c r="AE42" s="3">
        <v>38288.671000000002</v>
      </c>
      <c r="AF42" s="14">
        <v>0</v>
      </c>
      <c r="AG42" s="3">
        <v>0</v>
      </c>
      <c r="AH42" s="3">
        <v>0</v>
      </c>
      <c r="AI42" s="15">
        <v>0</v>
      </c>
      <c r="AJ42" s="13">
        <v>38288.671000000002</v>
      </c>
    </row>
    <row r="43" spans="1:36" ht="13.8" thickBot="1" x14ac:dyDescent="0.25">
      <c r="A43">
        <v>51</v>
      </c>
      <c r="B43" t="s">
        <v>121</v>
      </c>
      <c r="C43" s="21">
        <v>0</v>
      </c>
      <c r="D43" s="27">
        <f t="shared" si="0"/>
        <v>0</v>
      </c>
      <c r="E43" s="22">
        <v>4217659.0420000004</v>
      </c>
      <c r="F43" s="23">
        <v>73000</v>
      </c>
      <c r="G43" s="23">
        <v>5082.4139999999998</v>
      </c>
      <c r="H43" s="23">
        <v>0</v>
      </c>
      <c r="I43" s="24">
        <v>4295741.4560000002</v>
      </c>
      <c r="J43" s="22">
        <v>4293072.1359999999</v>
      </c>
      <c r="K43" s="23">
        <v>176.22200000000001</v>
      </c>
      <c r="L43" s="23">
        <v>0</v>
      </c>
      <c r="M43" s="23">
        <v>0</v>
      </c>
      <c r="N43" s="24">
        <v>4293248.358</v>
      </c>
      <c r="O43" s="22">
        <v>-75413.093999999997</v>
      </c>
      <c r="P43" s="24">
        <v>2493.098</v>
      </c>
      <c r="Q43" s="3">
        <v>2493.098</v>
      </c>
      <c r="R43" s="3">
        <v>0</v>
      </c>
      <c r="S43" s="22">
        <v>81323.024999999994</v>
      </c>
      <c r="T43" s="23">
        <v>73000</v>
      </c>
      <c r="U43" s="23">
        <v>176.22200000000001</v>
      </c>
      <c r="V43" s="23">
        <v>0</v>
      </c>
      <c r="W43" s="23">
        <v>0</v>
      </c>
      <c r="X43" s="23">
        <v>0</v>
      </c>
      <c r="Y43" s="24">
        <v>8499.2469999999994</v>
      </c>
      <c r="Z43" s="22">
        <v>0</v>
      </c>
      <c r="AA43" s="23">
        <v>8499.2469999999994</v>
      </c>
      <c r="AB43" s="23">
        <v>2493.098</v>
      </c>
      <c r="AC43" s="23">
        <v>0</v>
      </c>
      <c r="AD43" s="23">
        <v>0</v>
      </c>
      <c r="AE43" s="23">
        <v>10992.344999999999</v>
      </c>
      <c r="AF43" s="22">
        <v>0</v>
      </c>
      <c r="AG43" s="23">
        <v>0</v>
      </c>
      <c r="AH43" s="23">
        <v>0</v>
      </c>
      <c r="AI43" s="24">
        <v>0</v>
      </c>
      <c r="AJ43" s="21">
        <v>10992.344999999999</v>
      </c>
    </row>
    <row r="44" spans="1:36" ht="13.05" x14ac:dyDescent="0.2">
      <c r="O44" s="3">
        <f>SUM(O5:O43)</f>
        <v>-189886.59200000006</v>
      </c>
      <c r="P44" s="3">
        <f>SUM(P5:P43)</f>
        <v>2833749.665000001</v>
      </c>
      <c r="Y44" s="3">
        <f>SUM(Y5:Y43)</f>
        <v>5089132.3870000029</v>
      </c>
    </row>
  </sheetData>
  <mergeCells count="3">
    <mergeCell ref="S3:Y3"/>
    <mergeCell ref="Z3:AE3"/>
    <mergeCell ref="AF3:AJ3"/>
  </mergeCells>
  <phoneticPr fontId="1"/>
  <pageMargins left="0.7" right="0.7" top="0.75" bottom="0.75" header="0.3" footer="0.3"/>
  <pageSetup paperSize="9" scale="5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J44"/>
  <sheetViews>
    <sheetView topLeftCell="N10" workbookViewId="0">
      <selection activeCell="W51" sqref="W51"/>
    </sheetView>
  </sheetViews>
  <sheetFormatPr defaultRowHeight="13.2" x14ac:dyDescent="0.2"/>
  <cols>
    <col min="1" max="3" width="11" bestFit="1" customWidth="1"/>
    <col min="4" max="4" width="9" bestFit="1" customWidth="1"/>
    <col min="5" max="5" width="11" bestFit="1" customWidth="1"/>
    <col min="6" max="6" width="9.109375" customWidth="1"/>
    <col min="7" max="7" width="7.88671875" bestFit="1" customWidth="1"/>
    <col min="8" max="8" width="9" bestFit="1" customWidth="1"/>
    <col min="9" max="9" width="10.21875" bestFit="1" customWidth="1"/>
    <col min="10" max="10" width="11" bestFit="1" customWidth="1"/>
    <col min="11" max="11" width="9" bestFit="1" customWidth="1"/>
    <col min="12" max="12" width="12.44140625" customWidth="1"/>
    <col min="13" max="13" width="7.109375" bestFit="1" customWidth="1"/>
    <col min="14" max="14" width="10.21875" bestFit="1" customWidth="1"/>
    <col min="15" max="15" width="14.109375" bestFit="1" customWidth="1"/>
    <col min="16" max="16" width="11" bestFit="1" customWidth="1"/>
    <col min="17" max="18" width="10.109375" bestFit="1" customWidth="1"/>
    <col min="19" max="19" width="11" bestFit="1" customWidth="1"/>
    <col min="20" max="20" width="11.33203125" bestFit="1" customWidth="1"/>
    <col min="21" max="21" width="9" bestFit="1" customWidth="1"/>
    <col min="22" max="22" width="11" bestFit="1" customWidth="1"/>
    <col min="23" max="24" width="8.88671875" bestFit="1" customWidth="1"/>
    <col min="25" max="25" width="12.88671875" bestFit="1" customWidth="1"/>
    <col min="26" max="26" width="9" bestFit="1" customWidth="1"/>
    <col min="27" max="27" width="12.88671875" bestFit="1" customWidth="1"/>
    <col min="28" max="28" width="11.33203125" bestFit="1" customWidth="1"/>
    <col min="29" max="29" width="9" bestFit="1" customWidth="1"/>
    <col min="30" max="30" width="8.88671875" bestFit="1" customWidth="1"/>
    <col min="31" max="31" width="12.88671875" bestFit="1" customWidth="1"/>
    <col min="32" max="32" width="11.33203125" bestFit="1" customWidth="1"/>
    <col min="33" max="33" width="9" bestFit="1" customWidth="1"/>
    <col min="34" max="34" width="8.88671875" bestFit="1" customWidth="1"/>
    <col min="35" max="35" width="11.33203125" bestFit="1" customWidth="1"/>
    <col min="36" max="36" width="14.109375" bestFit="1" customWidth="1"/>
    <col min="257" max="259" width="11" bestFit="1" customWidth="1"/>
    <col min="260" max="260" width="9" bestFit="1" customWidth="1"/>
    <col min="261" max="262" width="11" bestFit="1" customWidth="1"/>
    <col min="263" max="263" width="7.88671875" bestFit="1" customWidth="1"/>
    <col min="264" max="264" width="9" bestFit="1" customWidth="1"/>
    <col min="265" max="265" width="10.21875" bestFit="1" customWidth="1"/>
    <col min="266" max="266" width="11" bestFit="1" customWidth="1"/>
    <col min="267" max="267" width="9" bestFit="1" customWidth="1"/>
    <col min="268" max="268" width="12.44140625" customWidth="1"/>
    <col min="269" max="269" width="7.109375" bestFit="1" customWidth="1"/>
    <col min="270" max="270" width="10.21875" bestFit="1" customWidth="1"/>
    <col min="271" max="271" width="14.109375" bestFit="1" customWidth="1"/>
    <col min="272" max="272" width="11" bestFit="1" customWidth="1"/>
    <col min="273" max="274" width="10.109375" bestFit="1" customWidth="1"/>
    <col min="275" max="275" width="11" bestFit="1" customWidth="1"/>
    <col min="276" max="276" width="11.33203125" bestFit="1" customWidth="1"/>
    <col min="277" max="277" width="9" bestFit="1" customWidth="1"/>
    <col min="278" max="278" width="11" bestFit="1" customWidth="1"/>
    <col min="279" max="280" width="8.88671875" bestFit="1" customWidth="1"/>
    <col min="281" max="281" width="12.88671875" bestFit="1" customWidth="1"/>
    <col min="282" max="282" width="9" bestFit="1" customWidth="1"/>
    <col min="283" max="283" width="12.88671875" bestFit="1" customWidth="1"/>
    <col min="284" max="284" width="11.33203125" bestFit="1" customWidth="1"/>
    <col min="285" max="285" width="9" bestFit="1" customWidth="1"/>
    <col min="286" max="286" width="8.88671875" bestFit="1" customWidth="1"/>
    <col min="287" max="287" width="12.88671875" bestFit="1" customWidth="1"/>
    <col min="288" max="288" width="11.33203125" bestFit="1" customWidth="1"/>
    <col min="289" max="289" width="9" bestFit="1" customWidth="1"/>
    <col min="290" max="290" width="8.88671875" bestFit="1" customWidth="1"/>
    <col min="291" max="291" width="11.33203125" bestFit="1" customWidth="1"/>
    <col min="292" max="292" width="14.109375" bestFit="1" customWidth="1"/>
    <col min="513" max="515" width="11" bestFit="1" customWidth="1"/>
    <col min="516" max="516" width="9" bestFit="1" customWidth="1"/>
    <col min="517" max="518" width="11" bestFit="1" customWidth="1"/>
    <col min="519" max="519" width="7.88671875" bestFit="1" customWidth="1"/>
    <col min="520" max="520" width="9" bestFit="1" customWidth="1"/>
    <col min="521" max="521" width="10.21875" bestFit="1" customWidth="1"/>
    <col min="522" max="522" width="11" bestFit="1" customWidth="1"/>
    <col min="523" max="523" width="9" bestFit="1" customWidth="1"/>
    <col min="524" max="524" width="12.44140625" customWidth="1"/>
    <col min="525" max="525" width="7.109375" bestFit="1" customWidth="1"/>
    <col min="526" max="526" width="10.21875" bestFit="1" customWidth="1"/>
    <col min="527" max="527" width="14.109375" bestFit="1" customWidth="1"/>
    <col min="528" max="528" width="11" bestFit="1" customWidth="1"/>
    <col min="529" max="530" width="10.109375" bestFit="1" customWidth="1"/>
    <col min="531" max="531" width="11" bestFit="1" customWidth="1"/>
    <col min="532" max="532" width="11.33203125" bestFit="1" customWidth="1"/>
    <col min="533" max="533" width="9" bestFit="1" customWidth="1"/>
    <col min="534" max="534" width="11" bestFit="1" customWidth="1"/>
    <col min="535" max="536" width="8.88671875" bestFit="1" customWidth="1"/>
    <col min="537" max="537" width="12.88671875" bestFit="1" customWidth="1"/>
    <col min="538" max="538" width="9" bestFit="1" customWidth="1"/>
    <col min="539" max="539" width="12.88671875" bestFit="1" customWidth="1"/>
    <col min="540" max="540" width="11.33203125" bestFit="1" customWidth="1"/>
    <col min="541" max="541" width="9" bestFit="1" customWidth="1"/>
    <col min="542" max="542" width="8.88671875" bestFit="1" customWidth="1"/>
    <col min="543" max="543" width="12.88671875" bestFit="1" customWidth="1"/>
    <col min="544" max="544" width="11.33203125" bestFit="1" customWidth="1"/>
    <col min="545" max="545" width="9" bestFit="1" customWidth="1"/>
    <col min="546" max="546" width="8.88671875" bestFit="1" customWidth="1"/>
    <col min="547" max="547" width="11.33203125" bestFit="1" customWidth="1"/>
    <col min="548" max="548" width="14.109375" bestFit="1" customWidth="1"/>
    <col min="769" max="771" width="11" bestFit="1" customWidth="1"/>
    <col min="772" max="772" width="9" bestFit="1" customWidth="1"/>
    <col min="773" max="774" width="11" bestFit="1" customWidth="1"/>
    <col min="775" max="775" width="7.88671875" bestFit="1" customWidth="1"/>
    <col min="776" max="776" width="9" bestFit="1" customWidth="1"/>
    <col min="777" max="777" width="10.21875" bestFit="1" customWidth="1"/>
    <col min="778" max="778" width="11" bestFit="1" customWidth="1"/>
    <col min="779" max="779" width="9" bestFit="1" customWidth="1"/>
    <col min="780" max="780" width="12.44140625" customWidth="1"/>
    <col min="781" max="781" width="7.109375" bestFit="1" customWidth="1"/>
    <col min="782" max="782" width="10.21875" bestFit="1" customWidth="1"/>
    <col min="783" max="783" width="14.109375" bestFit="1" customWidth="1"/>
    <col min="784" max="784" width="11" bestFit="1" customWidth="1"/>
    <col min="785" max="786" width="10.109375" bestFit="1" customWidth="1"/>
    <col min="787" max="787" width="11" bestFit="1" customWidth="1"/>
    <col min="788" max="788" width="11.33203125" bestFit="1" customWidth="1"/>
    <col min="789" max="789" width="9" bestFit="1" customWidth="1"/>
    <col min="790" max="790" width="11" bestFit="1" customWidth="1"/>
    <col min="791" max="792" width="8.88671875" bestFit="1" customWidth="1"/>
    <col min="793" max="793" width="12.88671875" bestFit="1" customWidth="1"/>
    <col min="794" max="794" width="9" bestFit="1" customWidth="1"/>
    <col min="795" max="795" width="12.88671875" bestFit="1" customWidth="1"/>
    <col min="796" max="796" width="11.33203125" bestFit="1" customWidth="1"/>
    <col min="797" max="797" width="9" bestFit="1" customWidth="1"/>
    <col min="798" max="798" width="8.88671875" bestFit="1" customWidth="1"/>
    <col min="799" max="799" width="12.88671875" bestFit="1" customWidth="1"/>
    <col min="800" max="800" width="11.33203125" bestFit="1" customWidth="1"/>
    <col min="801" max="801" width="9" bestFit="1" customWidth="1"/>
    <col min="802" max="802" width="8.88671875" bestFit="1" customWidth="1"/>
    <col min="803" max="803" width="11.33203125" bestFit="1" customWidth="1"/>
    <col min="804" max="804" width="14.109375" bestFit="1" customWidth="1"/>
    <col min="1025" max="1027" width="11" bestFit="1" customWidth="1"/>
    <col min="1028" max="1028" width="9" bestFit="1" customWidth="1"/>
    <col min="1029" max="1030" width="11" bestFit="1" customWidth="1"/>
    <col min="1031" max="1031" width="7.88671875" bestFit="1" customWidth="1"/>
    <col min="1032" max="1032" width="9" bestFit="1" customWidth="1"/>
    <col min="1033" max="1033" width="10.21875" bestFit="1" customWidth="1"/>
    <col min="1034" max="1034" width="11" bestFit="1" customWidth="1"/>
    <col min="1035" max="1035" width="9" bestFit="1" customWidth="1"/>
    <col min="1036" max="1036" width="12.44140625" customWidth="1"/>
    <col min="1037" max="1037" width="7.109375" bestFit="1" customWidth="1"/>
    <col min="1038" max="1038" width="10.21875" bestFit="1" customWidth="1"/>
    <col min="1039" max="1039" width="14.109375" bestFit="1" customWidth="1"/>
    <col min="1040" max="1040" width="11" bestFit="1" customWidth="1"/>
    <col min="1041" max="1042" width="10.109375" bestFit="1" customWidth="1"/>
    <col min="1043" max="1043" width="11" bestFit="1" customWidth="1"/>
    <col min="1044" max="1044" width="11.33203125" bestFit="1" customWidth="1"/>
    <col min="1045" max="1045" width="9" bestFit="1" customWidth="1"/>
    <col min="1046" max="1046" width="11" bestFit="1" customWidth="1"/>
    <col min="1047" max="1048" width="8.88671875" bestFit="1" customWidth="1"/>
    <col min="1049" max="1049" width="12.88671875" bestFit="1" customWidth="1"/>
    <col min="1050" max="1050" width="9" bestFit="1" customWidth="1"/>
    <col min="1051" max="1051" width="12.88671875" bestFit="1" customWidth="1"/>
    <col min="1052" max="1052" width="11.33203125" bestFit="1" customWidth="1"/>
    <col min="1053" max="1053" width="9" bestFit="1" customWidth="1"/>
    <col min="1054" max="1054" width="8.88671875" bestFit="1" customWidth="1"/>
    <col min="1055" max="1055" width="12.88671875" bestFit="1" customWidth="1"/>
    <col min="1056" max="1056" width="11.33203125" bestFit="1" customWidth="1"/>
    <col min="1057" max="1057" width="9" bestFit="1" customWidth="1"/>
    <col min="1058" max="1058" width="8.88671875" bestFit="1" customWidth="1"/>
    <col min="1059" max="1059" width="11.33203125" bestFit="1" customWidth="1"/>
    <col min="1060" max="1060" width="14.109375" bestFit="1" customWidth="1"/>
    <col min="1281" max="1283" width="11" bestFit="1" customWidth="1"/>
    <col min="1284" max="1284" width="9" bestFit="1" customWidth="1"/>
    <col min="1285" max="1286" width="11" bestFit="1" customWidth="1"/>
    <col min="1287" max="1287" width="7.88671875" bestFit="1" customWidth="1"/>
    <col min="1288" max="1288" width="9" bestFit="1" customWidth="1"/>
    <col min="1289" max="1289" width="10.21875" bestFit="1" customWidth="1"/>
    <col min="1290" max="1290" width="11" bestFit="1" customWidth="1"/>
    <col min="1291" max="1291" width="9" bestFit="1" customWidth="1"/>
    <col min="1292" max="1292" width="12.44140625" customWidth="1"/>
    <col min="1293" max="1293" width="7.109375" bestFit="1" customWidth="1"/>
    <col min="1294" max="1294" width="10.21875" bestFit="1" customWidth="1"/>
    <col min="1295" max="1295" width="14.109375" bestFit="1" customWidth="1"/>
    <col min="1296" max="1296" width="11" bestFit="1" customWidth="1"/>
    <col min="1297" max="1298" width="10.109375" bestFit="1" customWidth="1"/>
    <col min="1299" max="1299" width="11" bestFit="1" customWidth="1"/>
    <col min="1300" max="1300" width="11.33203125" bestFit="1" customWidth="1"/>
    <col min="1301" max="1301" width="9" bestFit="1" customWidth="1"/>
    <col min="1302" max="1302" width="11" bestFit="1" customWidth="1"/>
    <col min="1303" max="1304" width="8.88671875" bestFit="1" customWidth="1"/>
    <col min="1305" max="1305" width="12.88671875" bestFit="1" customWidth="1"/>
    <col min="1306" max="1306" width="9" bestFit="1" customWidth="1"/>
    <col min="1307" max="1307" width="12.88671875" bestFit="1" customWidth="1"/>
    <col min="1308" max="1308" width="11.33203125" bestFit="1" customWidth="1"/>
    <col min="1309" max="1309" width="9" bestFit="1" customWidth="1"/>
    <col min="1310" max="1310" width="8.88671875" bestFit="1" customWidth="1"/>
    <col min="1311" max="1311" width="12.88671875" bestFit="1" customWidth="1"/>
    <col min="1312" max="1312" width="11.33203125" bestFit="1" customWidth="1"/>
    <col min="1313" max="1313" width="9" bestFit="1" customWidth="1"/>
    <col min="1314" max="1314" width="8.88671875" bestFit="1" customWidth="1"/>
    <col min="1315" max="1315" width="11.33203125" bestFit="1" customWidth="1"/>
    <col min="1316" max="1316" width="14.109375" bestFit="1" customWidth="1"/>
    <col min="1537" max="1539" width="11" bestFit="1" customWidth="1"/>
    <col min="1540" max="1540" width="9" bestFit="1" customWidth="1"/>
    <col min="1541" max="1542" width="11" bestFit="1" customWidth="1"/>
    <col min="1543" max="1543" width="7.88671875" bestFit="1" customWidth="1"/>
    <col min="1544" max="1544" width="9" bestFit="1" customWidth="1"/>
    <col min="1545" max="1545" width="10.21875" bestFit="1" customWidth="1"/>
    <col min="1546" max="1546" width="11" bestFit="1" customWidth="1"/>
    <col min="1547" max="1547" width="9" bestFit="1" customWidth="1"/>
    <col min="1548" max="1548" width="12.44140625" customWidth="1"/>
    <col min="1549" max="1549" width="7.109375" bestFit="1" customWidth="1"/>
    <col min="1550" max="1550" width="10.21875" bestFit="1" customWidth="1"/>
    <col min="1551" max="1551" width="14.109375" bestFit="1" customWidth="1"/>
    <col min="1552" max="1552" width="11" bestFit="1" customWidth="1"/>
    <col min="1553" max="1554" width="10.109375" bestFit="1" customWidth="1"/>
    <col min="1555" max="1555" width="11" bestFit="1" customWidth="1"/>
    <col min="1556" max="1556" width="11.33203125" bestFit="1" customWidth="1"/>
    <col min="1557" max="1557" width="9" bestFit="1" customWidth="1"/>
    <col min="1558" max="1558" width="11" bestFit="1" customWidth="1"/>
    <col min="1559" max="1560" width="8.88671875" bestFit="1" customWidth="1"/>
    <col min="1561" max="1561" width="12.88671875" bestFit="1" customWidth="1"/>
    <col min="1562" max="1562" width="9" bestFit="1" customWidth="1"/>
    <col min="1563" max="1563" width="12.88671875" bestFit="1" customWidth="1"/>
    <col min="1564" max="1564" width="11.33203125" bestFit="1" customWidth="1"/>
    <col min="1565" max="1565" width="9" bestFit="1" customWidth="1"/>
    <col min="1566" max="1566" width="8.88671875" bestFit="1" customWidth="1"/>
    <col min="1567" max="1567" width="12.88671875" bestFit="1" customWidth="1"/>
    <col min="1568" max="1568" width="11.33203125" bestFit="1" customWidth="1"/>
    <col min="1569" max="1569" width="9" bestFit="1" customWidth="1"/>
    <col min="1570" max="1570" width="8.88671875" bestFit="1" customWidth="1"/>
    <col min="1571" max="1571" width="11.33203125" bestFit="1" customWidth="1"/>
    <col min="1572" max="1572" width="14.109375" bestFit="1" customWidth="1"/>
    <col min="1793" max="1795" width="11" bestFit="1" customWidth="1"/>
    <col min="1796" max="1796" width="9" bestFit="1" customWidth="1"/>
    <col min="1797" max="1798" width="11" bestFit="1" customWidth="1"/>
    <col min="1799" max="1799" width="7.88671875" bestFit="1" customWidth="1"/>
    <col min="1800" max="1800" width="9" bestFit="1" customWidth="1"/>
    <col min="1801" max="1801" width="10.21875" bestFit="1" customWidth="1"/>
    <col min="1802" max="1802" width="11" bestFit="1" customWidth="1"/>
    <col min="1803" max="1803" width="9" bestFit="1" customWidth="1"/>
    <col min="1804" max="1804" width="12.44140625" customWidth="1"/>
    <col min="1805" max="1805" width="7.109375" bestFit="1" customWidth="1"/>
    <col min="1806" max="1806" width="10.21875" bestFit="1" customWidth="1"/>
    <col min="1807" max="1807" width="14.109375" bestFit="1" customWidth="1"/>
    <col min="1808" max="1808" width="11" bestFit="1" customWidth="1"/>
    <col min="1809" max="1810" width="10.109375" bestFit="1" customWidth="1"/>
    <col min="1811" max="1811" width="11" bestFit="1" customWidth="1"/>
    <col min="1812" max="1812" width="11.33203125" bestFit="1" customWidth="1"/>
    <col min="1813" max="1813" width="9" bestFit="1" customWidth="1"/>
    <col min="1814" max="1814" width="11" bestFit="1" customWidth="1"/>
    <col min="1815" max="1816" width="8.88671875" bestFit="1" customWidth="1"/>
    <col min="1817" max="1817" width="12.88671875" bestFit="1" customWidth="1"/>
    <col min="1818" max="1818" width="9" bestFit="1" customWidth="1"/>
    <col min="1819" max="1819" width="12.88671875" bestFit="1" customWidth="1"/>
    <col min="1820" max="1820" width="11.33203125" bestFit="1" customWidth="1"/>
    <col min="1821" max="1821" width="9" bestFit="1" customWidth="1"/>
    <col min="1822" max="1822" width="8.88671875" bestFit="1" customWidth="1"/>
    <col min="1823" max="1823" width="12.88671875" bestFit="1" customWidth="1"/>
    <col min="1824" max="1824" width="11.33203125" bestFit="1" customWidth="1"/>
    <col min="1825" max="1825" width="9" bestFit="1" customWidth="1"/>
    <col min="1826" max="1826" width="8.88671875" bestFit="1" customWidth="1"/>
    <col min="1827" max="1827" width="11.33203125" bestFit="1" customWidth="1"/>
    <col min="1828" max="1828" width="14.109375" bestFit="1" customWidth="1"/>
    <col min="2049" max="2051" width="11" bestFit="1" customWidth="1"/>
    <col min="2052" max="2052" width="9" bestFit="1" customWidth="1"/>
    <col min="2053" max="2054" width="11" bestFit="1" customWidth="1"/>
    <col min="2055" max="2055" width="7.88671875" bestFit="1" customWidth="1"/>
    <col min="2056" max="2056" width="9" bestFit="1" customWidth="1"/>
    <col min="2057" max="2057" width="10.21875" bestFit="1" customWidth="1"/>
    <col min="2058" max="2058" width="11" bestFit="1" customWidth="1"/>
    <col min="2059" max="2059" width="9" bestFit="1" customWidth="1"/>
    <col min="2060" max="2060" width="12.44140625" customWidth="1"/>
    <col min="2061" max="2061" width="7.109375" bestFit="1" customWidth="1"/>
    <col min="2062" max="2062" width="10.21875" bestFit="1" customWidth="1"/>
    <col min="2063" max="2063" width="14.109375" bestFit="1" customWidth="1"/>
    <col min="2064" max="2064" width="11" bestFit="1" customWidth="1"/>
    <col min="2065" max="2066" width="10.109375" bestFit="1" customWidth="1"/>
    <col min="2067" max="2067" width="11" bestFit="1" customWidth="1"/>
    <col min="2068" max="2068" width="11.33203125" bestFit="1" customWidth="1"/>
    <col min="2069" max="2069" width="9" bestFit="1" customWidth="1"/>
    <col min="2070" max="2070" width="11" bestFit="1" customWidth="1"/>
    <col min="2071" max="2072" width="8.88671875" bestFit="1" customWidth="1"/>
    <col min="2073" max="2073" width="12.88671875" bestFit="1" customWidth="1"/>
    <col min="2074" max="2074" width="9" bestFit="1" customWidth="1"/>
    <col min="2075" max="2075" width="12.88671875" bestFit="1" customWidth="1"/>
    <col min="2076" max="2076" width="11.33203125" bestFit="1" customWidth="1"/>
    <col min="2077" max="2077" width="9" bestFit="1" customWidth="1"/>
    <col min="2078" max="2078" width="8.88671875" bestFit="1" customWidth="1"/>
    <col min="2079" max="2079" width="12.88671875" bestFit="1" customWidth="1"/>
    <col min="2080" max="2080" width="11.33203125" bestFit="1" customWidth="1"/>
    <col min="2081" max="2081" width="9" bestFit="1" customWidth="1"/>
    <col min="2082" max="2082" width="8.88671875" bestFit="1" customWidth="1"/>
    <col min="2083" max="2083" width="11.33203125" bestFit="1" customWidth="1"/>
    <col min="2084" max="2084" width="14.109375" bestFit="1" customWidth="1"/>
    <col min="2305" max="2307" width="11" bestFit="1" customWidth="1"/>
    <col min="2308" max="2308" width="9" bestFit="1" customWidth="1"/>
    <col min="2309" max="2310" width="11" bestFit="1" customWidth="1"/>
    <col min="2311" max="2311" width="7.88671875" bestFit="1" customWidth="1"/>
    <col min="2312" max="2312" width="9" bestFit="1" customWidth="1"/>
    <col min="2313" max="2313" width="10.21875" bestFit="1" customWidth="1"/>
    <col min="2314" max="2314" width="11" bestFit="1" customWidth="1"/>
    <col min="2315" max="2315" width="9" bestFit="1" customWidth="1"/>
    <col min="2316" max="2316" width="12.44140625" customWidth="1"/>
    <col min="2317" max="2317" width="7.109375" bestFit="1" customWidth="1"/>
    <col min="2318" max="2318" width="10.21875" bestFit="1" customWidth="1"/>
    <col min="2319" max="2319" width="14.109375" bestFit="1" customWidth="1"/>
    <col min="2320" max="2320" width="11" bestFit="1" customWidth="1"/>
    <col min="2321" max="2322" width="10.109375" bestFit="1" customWidth="1"/>
    <col min="2323" max="2323" width="11" bestFit="1" customWidth="1"/>
    <col min="2324" max="2324" width="11.33203125" bestFit="1" customWidth="1"/>
    <col min="2325" max="2325" width="9" bestFit="1" customWidth="1"/>
    <col min="2326" max="2326" width="11" bestFit="1" customWidth="1"/>
    <col min="2327" max="2328" width="8.88671875" bestFit="1" customWidth="1"/>
    <col min="2329" max="2329" width="12.88671875" bestFit="1" customWidth="1"/>
    <col min="2330" max="2330" width="9" bestFit="1" customWidth="1"/>
    <col min="2331" max="2331" width="12.88671875" bestFit="1" customWidth="1"/>
    <col min="2332" max="2332" width="11.33203125" bestFit="1" customWidth="1"/>
    <col min="2333" max="2333" width="9" bestFit="1" customWidth="1"/>
    <col min="2334" max="2334" width="8.88671875" bestFit="1" customWidth="1"/>
    <col min="2335" max="2335" width="12.88671875" bestFit="1" customWidth="1"/>
    <col min="2336" max="2336" width="11.33203125" bestFit="1" customWidth="1"/>
    <col min="2337" max="2337" width="9" bestFit="1" customWidth="1"/>
    <col min="2338" max="2338" width="8.88671875" bestFit="1" customWidth="1"/>
    <col min="2339" max="2339" width="11.33203125" bestFit="1" customWidth="1"/>
    <col min="2340" max="2340" width="14.109375" bestFit="1" customWidth="1"/>
    <col min="2561" max="2563" width="11" bestFit="1" customWidth="1"/>
    <col min="2564" max="2564" width="9" bestFit="1" customWidth="1"/>
    <col min="2565" max="2566" width="11" bestFit="1" customWidth="1"/>
    <col min="2567" max="2567" width="7.88671875" bestFit="1" customWidth="1"/>
    <col min="2568" max="2568" width="9" bestFit="1" customWidth="1"/>
    <col min="2569" max="2569" width="10.21875" bestFit="1" customWidth="1"/>
    <col min="2570" max="2570" width="11" bestFit="1" customWidth="1"/>
    <col min="2571" max="2571" width="9" bestFit="1" customWidth="1"/>
    <col min="2572" max="2572" width="12.44140625" customWidth="1"/>
    <col min="2573" max="2573" width="7.109375" bestFit="1" customWidth="1"/>
    <col min="2574" max="2574" width="10.21875" bestFit="1" customWidth="1"/>
    <col min="2575" max="2575" width="14.109375" bestFit="1" customWidth="1"/>
    <col min="2576" max="2576" width="11" bestFit="1" customWidth="1"/>
    <col min="2577" max="2578" width="10.109375" bestFit="1" customWidth="1"/>
    <col min="2579" max="2579" width="11" bestFit="1" customWidth="1"/>
    <col min="2580" max="2580" width="11.33203125" bestFit="1" customWidth="1"/>
    <col min="2581" max="2581" width="9" bestFit="1" customWidth="1"/>
    <col min="2582" max="2582" width="11" bestFit="1" customWidth="1"/>
    <col min="2583" max="2584" width="8.88671875" bestFit="1" customWidth="1"/>
    <col min="2585" max="2585" width="12.88671875" bestFit="1" customWidth="1"/>
    <col min="2586" max="2586" width="9" bestFit="1" customWidth="1"/>
    <col min="2587" max="2587" width="12.88671875" bestFit="1" customWidth="1"/>
    <col min="2588" max="2588" width="11.33203125" bestFit="1" customWidth="1"/>
    <col min="2589" max="2589" width="9" bestFit="1" customWidth="1"/>
    <col min="2590" max="2590" width="8.88671875" bestFit="1" customWidth="1"/>
    <col min="2591" max="2591" width="12.88671875" bestFit="1" customWidth="1"/>
    <col min="2592" max="2592" width="11.33203125" bestFit="1" customWidth="1"/>
    <col min="2593" max="2593" width="9" bestFit="1" customWidth="1"/>
    <col min="2594" max="2594" width="8.88671875" bestFit="1" customWidth="1"/>
    <col min="2595" max="2595" width="11.33203125" bestFit="1" customWidth="1"/>
    <col min="2596" max="2596" width="14.109375" bestFit="1" customWidth="1"/>
    <col min="2817" max="2819" width="11" bestFit="1" customWidth="1"/>
    <col min="2820" max="2820" width="9" bestFit="1" customWidth="1"/>
    <col min="2821" max="2822" width="11" bestFit="1" customWidth="1"/>
    <col min="2823" max="2823" width="7.88671875" bestFit="1" customWidth="1"/>
    <col min="2824" max="2824" width="9" bestFit="1" customWidth="1"/>
    <col min="2825" max="2825" width="10.21875" bestFit="1" customWidth="1"/>
    <col min="2826" max="2826" width="11" bestFit="1" customWidth="1"/>
    <col min="2827" max="2827" width="9" bestFit="1" customWidth="1"/>
    <col min="2828" max="2828" width="12.44140625" customWidth="1"/>
    <col min="2829" max="2829" width="7.109375" bestFit="1" customWidth="1"/>
    <col min="2830" max="2830" width="10.21875" bestFit="1" customWidth="1"/>
    <col min="2831" max="2831" width="14.109375" bestFit="1" customWidth="1"/>
    <col min="2832" max="2832" width="11" bestFit="1" customWidth="1"/>
    <col min="2833" max="2834" width="10.109375" bestFit="1" customWidth="1"/>
    <col min="2835" max="2835" width="11" bestFit="1" customWidth="1"/>
    <col min="2836" max="2836" width="11.33203125" bestFit="1" customWidth="1"/>
    <col min="2837" max="2837" width="9" bestFit="1" customWidth="1"/>
    <col min="2838" max="2838" width="11" bestFit="1" customWidth="1"/>
    <col min="2839" max="2840" width="8.88671875" bestFit="1" customWidth="1"/>
    <col min="2841" max="2841" width="12.88671875" bestFit="1" customWidth="1"/>
    <col min="2842" max="2842" width="9" bestFit="1" customWidth="1"/>
    <col min="2843" max="2843" width="12.88671875" bestFit="1" customWidth="1"/>
    <col min="2844" max="2844" width="11.33203125" bestFit="1" customWidth="1"/>
    <col min="2845" max="2845" width="9" bestFit="1" customWidth="1"/>
    <col min="2846" max="2846" width="8.88671875" bestFit="1" customWidth="1"/>
    <col min="2847" max="2847" width="12.88671875" bestFit="1" customWidth="1"/>
    <col min="2848" max="2848" width="11.33203125" bestFit="1" customWidth="1"/>
    <col min="2849" max="2849" width="9" bestFit="1" customWidth="1"/>
    <col min="2850" max="2850" width="8.88671875" bestFit="1" customWidth="1"/>
    <col min="2851" max="2851" width="11.33203125" bestFit="1" customWidth="1"/>
    <col min="2852" max="2852" width="14.109375" bestFit="1" customWidth="1"/>
    <col min="3073" max="3075" width="11" bestFit="1" customWidth="1"/>
    <col min="3076" max="3076" width="9" bestFit="1" customWidth="1"/>
    <col min="3077" max="3078" width="11" bestFit="1" customWidth="1"/>
    <col min="3079" max="3079" width="7.88671875" bestFit="1" customWidth="1"/>
    <col min="3080" max="3080" width="9" bestFit="1" customWidth="1"/>
    <col min="3081" max="3081" width="10.21875" bestFit="1" customWidth="1"/>
    <col min="3082" max="3082" width="11" bestFit="1" customWidth="1"/>
    <col min="3083" max="3083" width="9" bestFit="1" customWidth="1"/>
    <col min="3084" max="3084" width="12.44140625" customWidth="1"/>
    <col min="3085" max="3085" width="7.109375" bestFit="1" customWidth="1"/>
    <col min="3086" max="3086" width="10.21875" bestFit="1" customWidth="1"/>
    <col min="3087" max="3087" width="14.109375" bestFit="1" customWidth="1"/>
    <col min="3088" max="3088" width="11" bestFit="1" customWidth="1"/>
    <col min="3089" max="3090" width="10.109375" bestFit="1" customWidth="1"/>
    <col min="3091" max="3091" width="11" bestFit="1" customWidth="1"/>
    <col min="3092" max="3092" width="11.33203125" bestFit="1" customWidth="1"/>
    <col min="3093" max="3093" width="9" bestFit="1" customWidth="1"/>
    <col min="3094" max="3094" width="11" bestFit="1" customWidth="1"/>
    <col min="3095" max="3096" width="8.88671875" bestFit="1" customWidth="1"/>
    <col min="3097" max="3097" width="12.88671875" bestFit="1" customWidth="1"/>
    <col min="3098" max="3098" width="9" bestFit="1" customWidth="1"/>
    <col min="3099" max="3099" width="12.88671875" bestFit="1" customWidth="1"/>
    <col min="3100" max="3100" width="11.33203125" bestFit="1" customWidth="1"/>
    <col min="3101" max="3101" width="9" bestFit="1" customWidth="1"/>
    <col min="3102" max="3102" width="8.88671875" bestFit="1" customWidth="1"/>
    <col min="3103" max="3103" width="12.88671875" bestFit="1" customWidth="1"/>
    <col min="3104" max="3104" width="11.33203125" bestFit="1" customWidth="1"/>
    <col min="3105" max="3105" width="9" bestFit="1" customWidth="1"/>
    <col min="3106" max="3106" width="8.88671875" bestFit="1" customWidth="1"/>
    <col min="3107" max="3107" width="11.33203125" bestFit="1" customWidth="1"/>
    <col min="3108" max="3108" width="14.109375" bestFit="1" customWidth="1"/>
    <col min="3329" max="3331" width="11" bestFit="1" customWidth="1"/>
    <col min="3332" max="3332" width="9" bestFit="1" customWidth="1"/>
    <col min="3333" max="3334" width="11" bestFit="1" customWidth="1"/>
    <col min="3335" max="3335" width="7.88671875" bestFit="1" customWidth="1"/>
    <col min="3336" max="3336" width="9" bestFit="1" customWidth="1"/>
    <col min="3337" max="3337" width="10.21875" bestFit="1" customWidth="1"/>
    <col min="3338" max="3338" width="11" bestFit="1" customWidth="1"/>
    <col min="3339" max="3339" width="9" bestFit="1" customWidth="1"/>
    <col min="3340" max="3340" width="12.44140625" customWidth="1"/>
    <col min="3341" max="3341" width="7.109375" bestFit="1" customWidth="1"/>
    <col min="3342" max="3342" width="10.21875" bestFit="1" customWidth="1"/>
    <col min="3343" max="3343" width="14.109375" bestFit="1" customWidth="1"/>
    <col min="3344" max="3344" width="11" bestFit="1" customWidth="1"/>
    <col min="3345" max="3346" width="10.109375" bestFit="1" customWidth="1"/>
    <col min="3347" max="3347" width="11" bestFit="1" customWidth="1"/>
    <col min="3348" max="3348" width="11.33203125" bestFit="1" customWidth="1"/>
    <col min="3349" max="3349" width="9" bestFit="1" customWidth="1"/>
    <col min="3350" max="3350" width="11" bestFit="1" customWidth="1"/>
    <col min="3351" max="3352" width="8.88671875" bestFit="1" customWidth="1"/>
    <col min="3353" max="3353" width="12.88671875" bestFit="1" customWidth="1"/>
    <col min="3354" max="3354" width="9" bestFit="1" customWidth="1"/>
    <col min="3355" max="3355" width="12.88671875" bestFit="1" customWidth="1"/>
    <col min="3356" max="3356" width="11.33203125" bestFit="1" customWidth="1"/>
    <col min="3357" max="3357" width="9" bestFit="1" customWidth="1"/>
    <col min="3358" max="3358" width="8.88671875" bestFit="1" customWidth="1"/>
    <col min="3359" max="3359" width="12.88671875" bestFit="1" customWidth="1"/>
    <col min="3360" max="3360" width="11.33203125" bestFit="1" customWidth="1"/>
    <col min="3361" max="3361" width="9" bestFit="1" customWidth="1"/>
    <col min="3362" max="3362" width="8.88671875" bestFit="1" customWidth="1"/>
    <col min="3363" max="3363" width="11.33203125" bestFit="1" customWidth="1"/>
    <col min="3364" max="3364" width="14.109375" bestFit="1" customWidth="1"/>
    <col min="3585" max="3587" width="11" bestFit="1" customWidth="1"/>
    <col min="3588" max="3588" width="9" bestFit="1" customWidth="1"/>
    <col min="3589" max="3590" width="11" bestFit="1" customWidth="1"/>
    <col min="3591" max="3591" width="7.88671875" bestFit="1" customWidth="1"/>
    <col min="3592" max="3592" width="9" bestFit="1" customWidth="1"/>
    <col min="3593" max="3593" width="10.21875" bestFit="1" customWidth="1"/>
    <col min="3594" max="3594" width="11" bestFit="1" customWidth="1"/>
    <col min="3595" max="3595" width="9" bestFit="1" customWidth="1"/>
    <col min="3596" max="3596" width="12.44140625" customWidth="1"/>
    <col min="3597" max="3597" width="7.109375" bestFit="1" customWidth="1"/>
    <col min="3598" max="3598" width="10.21875" bestFit="1" customWidth="1"/>
    <col min="3599" max="3599" width="14.109375" bestFit="1" customWidth="1"/>
    <col min="3600" max="3600" width="11" bestFit="1" customWidth="1"/>
    <col min="3601" max="3602" width="10.109375" bestFit="1" customWidth="1"/>
    <col min="3603" max="3603" width="11" bestFit="1" customWidth="1"/>
    <col min="3604" max="3604" width="11.33203125" bestFit="1" customWidth="1"/>
    <col min="3605" max="3605" width="9" bestFit="1" customWidth="1"/>
    <col min="3606" max="3606" width="11" bestFit="1" customWidth="1"/>
    <col min="3607" max="3608" width="8.88671875" bestFit="1" customWidth="1"/>
    <col min="3609" max="3609" width="12.88671875" bestFit="1" customWidth="1"/>
    <col min="3610" max="3610" width="9" bestFit="1" customWidth="1"/>
    <col min="3611" max="3611" width="12.88671875" bestFit="1" customWidth="1"/>
    <col min="3612" max="3612" width="11.33203125" bestFit="1" customWidth="1"/>
    <col min="3613" max="3613" width="9" bestFit="1" customWidth="1"/>
    <col min="3614" max="3614" width="8.88671875" bestFit="1" customWidth="1"/>
    <col min="3615" max="3615" width="12.88671875" bestFit="1" customWidth="1"/>
    <col min="3616" max="3616" width="11.33203125" bestFit="1" customWidth="1"/>
    <col min="3617" max="3617" width="9" bestFit="1" customWidth="1"/>
    <col min="3618" max="3618" width="8.88671875" bestFit="1" customWidth="1"/>
    <col min="3619" max="3619" width="11.33203125" bestFit="1" customWidth="1"/>
    <col min="3620" max="3620" width="14.109375" bestFit="1" customWidth="1"/>
    <col min="3841" max="3843" width="11" bestFit="1" customWidth="1"/>
    <col min="3844" max="3844" width="9" bestFit="1" customWidth="1"/>
    <col min="3845" max="3846" width="11" bestFit="1" customWidth="1"/>
    <col min="3847" max="3847" width="7.88671875" bestFit="1" customWidth="1"/>
    <col min="3848" max="3848" width="9" bestFit="1" customWidth="1"/>
    <col min="3849" max="3849" width="10.21875" bestFit="1" customWidth="1"/>
    <col min="3850" max="3850" width="11" bestFit="1" customWidth="1"/>
    <col min="3851" max="3851" width="9" bestFit="1" customWidth="1"/>
    <col min="3852" max="3852" width="12.44140625" customWidth="1"/>
    <col min="3853" max="3853" width="7.109375" bestFit="1" customWidth="1"/>
    <col min="3854" max="3854" width="10.21875" bestFit="1" customWidth="1"/>
    <col min="3855" max="3855" width="14.109375" bestFit="1" customWidth="1"/>
    <col min="3856" max="3856" width="11" bestFit="1" customWidth="1"/>
    <col min="3857" max="3858" width="10.109375" bestFit="1" customWidth="1"/>
    <col min="3859" max="3859" width="11" bestFit="1" customWidth="1"/>
    <col min="3860" max="3860" width="11.33203125" bestFit="1" customWidth="1"/>
    <col min="3861" max="3861" width="9" bestFit="1" customWidth="1"/>
    <col min="3862" max="3862" width="11" bestFit="1" customWidth="1"/>
    <col min="3863" max="3864" width="8.88671875" bestFit="1" customWidth="1"/>
    <col min="3865" max="3865" width="12.88671875" bestFit="1" customWidth="1"/>
    <col min="3866" max="3866" width="9" bestFit="1" customWidth="1"/>
    <col min="3867" max="3867" width="12.88671875" bestFit="1" customWidth="1"/>
    <col min="3868" max="3868" width="11.33203125" bestFit="1" customWidth="1"/>
    <col min="3869" max="3869" width="9" bestFit="1" customWidth="1"/>
    <col min="3870" max="3870" width="8.88671875" bestFit="1" customWidth="1"/>
    <col min="3871" max="3871" width="12.88671875" bestFit="1" customWidth="1"/>
    <col min="3872" max="3872" width="11.33203125" bestFit="1" customWidth="1"/>
    <col min="3873" max="3873" width="9" bestFit="1" customWidth="1"/>
    <col min="3874" max="3874" width="8.88671875" bestFit="1" customWidth="1"/>
    <col min="3875" max="3875" width="11.33203125" bestFit="1" customWidth="1"/>
    <col min="3876" max="3876" width="14.109375" bestFit="1" customWidth="1"/>
    <col min="4097" max="4099" width="11" bestFit="1" customWidth="1"/>
    <col min="4100" max="4100" width="9" bestFit="1" customWidth="1"/>
    <col min="4101" max="4102" width="11" bestFit="1" customWidth="1"/>
    <col min="4103" max="4103" width="7.88671875" bestFit="1" customWidth="1"/>
    <col min="4104" max="4104" width="9" bestFit="1" customWidth="1"/>
    <col min="4105" max="4105" width="10.21875" bestFit="1" customWidth="1"/>
    <col min="4106" max="4106" width="11" bestFit="1" customWidth="1"/>
    <col min="4107" max="4107" width="9" bestFit="1" customWidth="1"/>
    <col min="4108" max="4108" width="12.44140625" customWidth="1"/>
    <col min="4109" max="4109" width="7.109375" bestFit="1" customWidth="1"/>
    <col min="4110" max="4110" width="10.21875" bestFit="1" customWidth="1"/>
    <col min="4111" max="4111" width="14.109375" bestFit="1" customWidth="1"/>
    <col min="4112" max="4112" width="11" bestFit="1" customWidth="1"/>
    <col min="4113" max="4114" width="10.109375" bestFit="1" customWidth="1"/>
    <col min="4115" max="4115" width="11" bestFit="1" customWidth="1"/>
    <col min="4116" max="4116" width="11.33203125" bestFit="1" customWidth="1"/>
    <col min="4117" max="4117" width="9" bestFit="1" customWidth="1"/>
    <col min="4118" max="4118" width="11" bestFit="1" customWidth="1"/>
    <col min="4119" max="4120" width="8.88671875" bestFit="1" customWidth="1"/>
    <col min="4121" max="4121" width="12.88671875" bestFit="1" customWidth="1"/>
    <col min="4122" max="4122" width="9" bestFit="1" customWidth="1"/>
    <col min="4123" max="4123" width="12.88671875" bestFit="1" customWidth="1"/>
    <col min="4124" max="4124" width="11.33203125" bestFit="1" customWidth="1"/>
    <col min="4125" max="4125" width="9" bestFit="1" customWidth="1"/>
    <col min="4126" max="4126" width="8.88671875" bestFit="1" customWidth="1"/>
    <col min="4127" max="4127" width="12.88671875" bestFit="1" customWidth="1"/>
    <col min="4128" max="4128" width="11.33203125" bestFit="1" customWidth="1"/>
    <col min="4129" max="4129" width="9" bestFit="1" customWidth="1"/>
    <col min="4130" max="4130" width="8.88671875" bestFit="1" customWidth="1"/>
    <col min="4131" max="4131" width="11.33203125" bestFit="1" customWidth="1"/>
    <col min="4132" max="4132" width="14.109375" bestFit="1" customWidth="1"/>
    <col min="4353" max="4355" width="11" bestFit="1" customWidth="1"/>
    <col min="4356" max="4356" width="9" bestFit="1" customWidth="1"/>
    <col min="4357" max="4358" width="11" bestFit="1" customWidth="1"/>
    <col min="4359" max="4359" width="7.88671875" bestFit="1" customWidth="1"/>
    <col min="4360" max="4360" width="9" bestFit="1" customWidth="1"/>
    <col min="4361" max="4361" width="10.21875" bestFit="1" customWidth="1"/>
    <col min="4362" max="4362" width="11" bestFit="1" customWidth="1"/>
    <col min="4363" max="4363" width="9" bestFit="1" customWidth="1"/>
    <col min="4364" max="4364" width="12.44140625" customWidth="1"/>
    <col min="4365" max="4365" width="7.109375" bestFit="1" customWidth="1"/>
    <col min="4366" max="4366" width="10.21875" bestFit="1" customWidth="1"/>
    <col min="4367" max="4367" width="14.109375" bestFit="1" customWidth="1"/>
    <col min="4368" max="4368" width="11" bestFit="1" customWidth="1"/>
    <col min="4369" max="4370" width="10.109375" bestFit="1" customWidth="1"/>
    <col min="4371" max="4371" width="11" bestFit="1" customWidth="1"/>
    <col min="4372" max="4372" width="11.33203125" bestFit="1" customWidth="1"/>
    <col min="4373" max="4373" width="9" bestFit="1" customWidth="1"/>
    <col min="4374" max="4374" width="11" bestFit="1" customWidth="1"/>
    <col min="4375" max="4376" width="8.88671875" bestFit="1" customWidth="1"/>
    <col min="4377" max="4377" width="12.88671875" bestFit="1" customWidth="1"/>
    <col min="4378" max="4378" width="9" bestFit="1" customWidth="1"/>
    <col min="4379" max="4379" width="12.88671875" bestFit="1" customWidth="1"/>
    <col min="4380" max="4380" width="11.33203125" bestFit="1" customWidth="1"/>
    <col min="4381" max="4381" width="9" bestFit="1" customWidth="1"/>
    <col min="4382" max="4382" width="8.88671875" bestFit="1" customWidth="1"/>
    <col min="4383" max="4383" width="12.88671875" bestFit="1" customWidth="1"/>
    <col min="4384" max="4384" width="11.33203125" bestFit="1" customWidth="1"/>
    <col min="4385" max="4385" width="9" bestFit="1" customWidth="1"/>
    <col min="4386" max="4386" width="8.88671875" bestFit="1" customWidth="1"/>
    <col min="4387" max="4387" width="11.33203125" bestFit="1" customWidth="1"/>
    <col min="4388" max="4388" width="14.109375" bestFit="1" customWidth="1"/>
    <col min="4609" max="4611" width="11" bestFit="1" customWidth="1"/>
    <col min="4612" max="4612" width="9" bestFit="1" customWidth="1"/>
    <col min="4613" max="4614" width="11" bestFit="1" customWidth="1"/>
    <col min="4615" max="4615" width="7.88671875" bestFit="1" customWidth="1"/>
    <col min="4616" max="4616" width="9" bestFit="1" customWidth="1"/>
    <col min="4617" max="4617" width="10.21875" bestFit="1" customWidth="1"/>
    <col min="4618" max="4618" width="11" bestFit="1" customWidth="1"/>
    <col min="4619" max="4619" width="9" bestFit="1" customWidth="1"/>
    <col min="4620" max="4620" width="12.44140625" customWidth="1"/>
    <col min="4621" max="4621" width="7.109375" bestFit="1" customWidth="1"/>
    <col min="4622" max="4622" width="10.21875" bestFit="1" customWidth="1"/>
    <col min="4623" max="4623" width="14.109375" bestFit="1" customWidth="1"/>
    <col min="4624" max="4624" width="11" bestFit="1" customWidth="1"/>
    <col min="4625" max="4626" width="10.109375" bestFit="1" customWidth="1"/>
    <col min="4627" max="4627" width="11" bestFit="1" customWidth="1"/>
    <col min="4628" max="4628" width="11.33203125" bestFit="1" customWidth="1"/>
    <col min="4629" max="4629" width="9" bestFit="1" customWidth="1"/>
    <col min="4630" max="4630" width="11" bestFit="1" customWidth="1"/>
    <col min="4631" max="4632" width="8.88671875" bestFit="1" customWidth="1"/>
    <col min="4633" max="4633" width="12.88671875" bestFit="1" customWidth="1"/>
    <col min="4634" max="4634" width="9" bestFit="1" customWidth="1"/>
    <col min="4635" max="4635" width="12.88671875" bestFit="1" customWidth="1"/>
    <col min="4636" max="4636" width="11.33203125" bestFit="1" customWidth="1"/>
    <col min="4637" max="4637" width="9" bestFit="1" customWidth="1"/>
    <col min="4638" max="4638" width="8.88671875" bestFit="1" customWidth="1"/>
    <col min="4639" max="4639" width="12.88671875" bestFit="1" customWidth="1"/>
    <col min="4640" max="4640" width="11.33203125" bestFit="1" customWidth="1"/>
    <col min="4641" max="4641" width="9" bestFit="1" customWidth="1"/>
    <col min="4642" max="4642" width="8.88671875" bestFit="1" customWidth="1"/>
    <col min="4643" max="4643" width="11.33203125" bestFit="1" customWidth="1"/>
    <col min="4644" max="4644" width="14.109375" bestFit="1" customWidth="1"/>
    <col min="4865" max="4867" width="11" bestFit="1" customWidth="1"/>
    <col min="4868" max="4868" width="9" bestFit="1" customWidth="1"/>
    <col min="4869" max="4870" width="11" bestFit="1" customWidth="1"/>
    <col min="4871" max="4871" width="7.88671875" bestFit="1" customWidth="1"/>
    <col min="4872" max="4872" width="9" bestFit="1" customWidth="1"/>
    <col min="4873" max="4873" width="10.21875" bestFit="1" customWidth="1"/>
    <col min="4874" max="4874" width="11" bestFit="1" customWidth="1"/>
    <col min="4875" max="4875" width="9" bestFit="1" customWidth="1"/>
    <col min="4876" max="4876" width="12.44140625" customWidth="1"/>
    <col min="4877" max="4877" width="7.109375" bestFit="1" customWidth="1"/>
    <col min="4878" max="4878" width="10.21875" bestFit="1" customWidth="1"/>
    <col min="4879" max="4879" width="14.109375" bestFit="1" customWidth="1"/>
    <col min="4880" max="4880" width="11" bestFit="1" customWidth="1"/>
    <col min="4881" max="4882" width="10.109375" bestFit="1" customWidth="1"/>
    <col min="4883" max="4883" width="11" bestFit="1" customWidth="1"/>
    <col min="4884" max="4884" width="11.33203125" bestFit="1" customWidth="1"/>
    <col min="4885" max="4885" width="9" bestFit="1" customWidth="1"/>
    <col min="4886" max="4886" width="11" bestFit="1" customWidth="1"/>
    <col min="4887" max="4888" width="8.88671875" bestFit="1" customWidth="1"/>
    <col min="4889" max="4889" width="12.88671875" bestFit="1" customWidth="1"/>
    <col min="4890" max="4890" width="9" bestFit="1" customWidth="1"/>
    <col min="4891" max="4891" width="12.88671875" bestFit="1" customWidth="1"/>
    <col min="4892" max="4892" width="11.33203125" bestFit="1" customWidth="1"/>
    <col min="4893" max="4893" width="9" bestFit="1" customWidth="1"/>
    <col min="4894" max="4894" width="8.88671875" bestFit="1" customWidth="1"/>
    <col min="4895" max="4895" width="12.88671875" bestFit="1" customWidth="1"/>
    <col min="4896" max="4896" width="11.33203125" bestFit="1" customWidth="1"/>
    <col min="4897" max="4897" width="9" bestFit="1" customWidth="1"/>
    <col min="4898" max="4898" width="8.88671875" bestFit="1" customWidth="1"/>
    <col min="4899" max="4899" width="11.33203125" bestFit="1" customWidth="1"/>
    <col min="4900" max="4900" width="14.109375" bestFit="1" customWidth="1"/>
    <col min="5121" max="5123" width="11" bestFit="1" customWidth="1"/>
    <col min="5124" max="5124" width="9" bestFit="1" customWidth="1"/>
    <col min="5125" max="5126" width="11" bestFit="1" customWidth="1"/>
    <col min="5127" max="5127" width="7.88671875" bestFit="1" customWidth="1"/>
    <col min="5128" max="5128" width="9" bestFit="1" customWidth="1"/>
    <col min="5129" max="5129" width="10.21875" bestFit="1" customWidth="1"/>
    <col min="5130" max="5130" width="11" bestFit="1" customWidth="1"/>
    <col min="5131" max="5131" width="9" bestFit="1" customWidth="1"/>
    <col min="5132" max="5132" width="12.44140625" customWidth="1"/>
    <col min="5133" max="5133" width="7.109375" bestFit="1" customWidth="1"/>
    <col min="5134" max="5134" width="10.21875" bestFit="1" customWidth="1"/>
    <col min="5135" max="5135" width="14.109375" bestFit="1" customWidth="1"/>
    <col min="5136" max="5136" width="11" bestFit="1" customWidth="1"/>
    <col min="5137" max="5138" width="10.109375" bestFit="1" customWidth="1"/>
    <col min="5139" max="5139" width="11" bestFit="1" customWidth="1"/>
    <col min="5140" max="5140" width="11.33203125" bestFit="1" customWidth="1"/>
    <col min="5141" max="5141" width="9" bestFit="1" customWidth="1"/>
    <col min="5142" max="5142" width="11" bestFit="1" customWidth="1"/>
    <col min="5143" max="5144" width="8.88671875" bestFit="1" customWidth="1"/>
    <col min="5145" max="5145" width="12.88671875" bestFit="1" customWidth="1"/>
    <col min="5146" max="5146" width="9" bestFit="1" customWidth="1"/>
    <col min="5147" max="5147" width="12.88671875" bestFit="1" customWidth="1"/>
    <col min="5148" max="5148" width="11.33203125" bestFit="1" customWidth="1"/>
    <col min="5149" max="5149" width="9" bestFit="1" customWidth="1"/>
    <col min="5150" max="5150" width="8.88671875" bestFit="1" customWidth="1"/>
    <col min="5151" max="5151" width="12.88671875" bestFit="1" customWidth="1"/>
    <col min="5152" max="5152" width="11.33203125" bestFit="1" customWidth="1"/>
    <col min="5153" max="5153" width="9" bestFit="1" customWidth="1"/>
    <col min="5154" max="5154" width="8.88671875" bestFit="1" customWidth="1"/>
    <col min="5155" max="5155" width="11.33203125" bestFit="1" customWidth="1"/>
    <col min="5156" max="5156" width="14.109375" bestFit="1" customWidth="1"/>
    <col min="5377" max="5379" width="11" bestFit="1" customWidth="1"/>
    <col min="5380" max="5380" width="9" bestFit="1" customWidth="1"/>
    <col min="5381" max="5382" width="11" bestFit="1" customWidth="1"/>
    <col min="5383" max="5383" width="7.88671875" bestFit="1" customWidth="1"/>
    <col min="5384" max="5384" width="9" bestFit="1" customWidth="1"/>
    <col min="5385" max="5385" width="10.21875" bestFit="1" customWidth="1"/>
    <col min="5386" max="5386" width="11" bestFit="1" customWidth="1"/>
    <col min="5387" max="5387" width="9" bestFit="1" customWidth="1"/>
    <col min="5388" max="5388" width="12.44140625" customWidth="1"/>
    <col min="5389" max="5389" width="7.109375" bestFit="1" customWidth="1"/>
    <col min="5390" max="5390" width="10.21875" bestFit="1" customWidth="1"/>
    <col min="5391" max="5391" width="14.109375" bestFit="1" customWidth="1"/>
    <col min="5392" max="5392" width="11" bestFit="1" customWidth="1"/>
    <col min="5393" max="5394" width="10.109375" bestFit="1" customWidth="1"/>
    <col min="5395" max="5395" width="11" bestFit="1" customWidth="1"/>
    <col min="5396" max="5396" width="11.33203125" bestFit="1" customWidth="1"/>
    <col min="5397" max="5397" width="9" bestFit="1" customWidth="1"/>
    <col min="5398" max="5398" width="11" bestFit="1" customWidth="1"/>
    <col min="5399" max="5400" width="8.88671875" bestFit="1" customWidth="1"/>
    <col min="5401" max="5401" width="12.88671875" bestFit="1" customWidth="1"/>
    <col min="5402" max="5402" width="9" bestFit="1" customWidth="1"/>
    <col min="5403" max="5403" width="12.88671875" bestFit="1" customWidth="1"/>
    <col min="5404" max="5404" width="11.33203125" bestFit="1" customWidth="1"/>
    <col min="5405" max="5405" width="9" bestFit="1" customWidth="1"/>
    <col min="5406" max="5406" width="8.88671875" bestFit="1" customWidth="1"/>
    <col min="5407" max="5407" width="12.88671875" bestFit="1" customWidth="1"/>
    <col min="5408" max="5408" width="11.33203125" bestFit="1" customWidth="1"/>
    <col min="5409" max="5409" width="9" bestFit="1" customWidth="1"/>
    <col min="5410" max="5410" width="8.88671875" bestFit="1" customWidth="1"/>
    <col min="5411" max="5411" width="11.33203125" bestFit="1" customWidth="1"/>
    <col min="5412" max="5412" width="14.109375" bestFit="1" customWidth="1"/>
    <col min="5633" max="5635" width="11" bestFit="1" customWidth="1"/>
    <col min="5636" max="5636" width="9" bestFit="1" customWidth="1"/>
    <col min="5637" max="5638" width="11" bestFit="1" customWidth="1"/>
    <col min="5639" max="5639" width="7.88671875" bestFit="1" customWidth="1"/>
    <col min="5640" max="5640" width="9" bestFit="1" customWidth="1"/>
    <col min="5641" max="5641" width="10.21875" bestFit="1" customWidth="1"/>
    <col min="5642" max="5642" width="11" bestFit="1" customWidth="1"/>
    <col min="5643" max="5643" width="9" bestFit="1" customWidth="1"/>
    <col min="5644" max="5644" width="12.44140625" customWidth="1"/>
    <col min="5645" max="5645" width="7.109375" bestFit="1" customWidth="1"/>
    <col min="5646" max="5646" width="10.21875" bestFit="1" customWidth="1"/>
    <col min="5647" max="5647" width="14.109375" bestFit="1" customWidth="1"/>
    <col min="5648" max="5648" width="11" bestFit="1" customWidth="1"/>
    <col min="5649" max="5650" width="10.109375" bestFit="1" customWidth="1"/>
    <col min="5651" max="5651" width="11" bestFit="1" customWidth="1"/>
    <col min="5652" max="5652" width="11.33203125" bestFit="1" customWidth="1"/>
    <col min="5653" max="5653" width="9" bestFit="1" customWidth="1"/>
    <col min="5654" max="5654" width="11" bestFit="1" customWidth="1"/>
    <col min="5655" max="5656" width="8.88671875" bestFit="1" customWidth="1"/>
    <col min="5657" max="5657" width="12.88671875" bestFit="1" customWidth="1"/>
    <col min="5658" max="5658" width="9" bestFit="1" customWidth="1"/>
    <col min="5659" max="5659" width="12.88671875" bestFit="1" customWidth="1"/>
    <col min="5660" max="5660" width="11.33203125" bestFit="1" customWidth="1"/>
    <col min="5661" max="5661" width="9" bestFit="1" customWidth="1"/>
    <col min="5662" max="5662" width="8.88671875" bestFit="1" customWidth="1"/>
    <col min="5663" max="5663" width="12.88671875" bestFit="1" customWidth="1"/>
    <col min="5664" max="5664" width="11.33203125" bestFit="1" customWidth="1"/>
    <col min="5665" max="5665" width="9" bestFit="1" customWidth="1"/>
    <col min="5666" max="5666" width="8.88671875" bestFit="1" customWidth="1"/>
    <col min="5667" max="5667" width="11.33203125" bestFit="1" customWidth="1"/>
    <col min="5668" max="5668" width="14.109375" bestFit="1" customWidth="1"/>
    <col min="5889" max="5891" width="11" bestFit="1" customWidth="1"/>
    <col min="5892" max="5892" width="9" bestFit="1" customWidth="1"/>
    <col min="5893" max="5894" width="11" bestFit="1" customWidth="1"/>
    <col min="5895" max="5895" width="7.88671875" bestFit="1" customWidth="1"/>
    <col min="5896" max="5896" width="9" bestFit="1" customWidth="1"/>
    <col min="5897" max="5897" width="10.21875" bestFit="1" customWidth="1"/>
    <col min="5898" max="5898" width="11" bestFit="1" customWidth="1"/>
    <col min="5899" max="5899" width="9" bestFit="1" customWidth="1"/>
    <col min="5900" max="5900" width="12.44140625" customWidth="1"/>
    <col min="5901" max="5901" width="7.109375" bestFit="1" customWidth="1"/>
    <col min="5902" max="5902" width="10.21875" bestFit="1" customWidth="1"/>
    <col min="5903" max="5903" width="14.109375" bestFit="1" customWidth="1"/>
    <col min="5904" max="5904" width="11" bestFit="1" customWidth="1"/>
    <col min="5905" max="5906" width="10.109375" bestFit="1" customWidth="1"/>
    <col min="5907" max="5907" width="11" bestFit="1" customWidth="1"/>
    <col min="5908" max="5908" width="11.33203125" bestFit="1" customWidth="1"/>
    <col min="5909" max="5909" width="9" bestFit="1" customWidth="1"/>
    <col min="5910" max="5910" width="11" bestFit="1" customWidth="1"/>
    <col min="5911" max="5912" width="8.88671875" bestFit="1" customWidth="1"/>
    <col min="5913" max="5913" width="12.88671875" bestFit="1" customWidth="1"/>
    <col min="5914" max="5914" width="9" bestFit="1" customWidth="1"/>
    <col min="5915" max="5915" width="12.88671875" bestFit="1" customWidth="1"/>
    <col min="5916" max="5916" width="11.33203125" bestFit="1" customWidth="1"/>
    <col min="5917" max="5917" width="9" bestFit="1" customWidth="1"/>
    <col min="5918" max="5918" width="8.88671875" bestFit="1" customWidth="1"/>
    <col min="5919" max="5919" width="12.88671875" bestFit="1" customWidth="1"/>
    <col min="5920" max="5920" width="11.33203125" bestFit="1" customWidth="1"/>
    <col min="5921" max="5921" width="9" bestFit="1" customWidth="1"/>
    <col min="5922" max="5922" width="8.88671875" bestFit="1" customWidth="1"/>
    <col min="5923" max="5923" width="11.33203125" bestFit="1" customWidth="1"/>
    <col min="5924" max="5924" width="14.109375" bestFit="1" customWidth="1"/>
    <col min="6145" max="6147" width="11" bestFit="1" customWidth="1"/>
    <col min="6148" max="6148" width="9" bestFit="1" customWidth="1"/>
    <col min="6149" max="6150" width="11" bestFit="1" customWidth="1"/>
    <col min="6151" max="6151" width="7.88671875" bestFit="1" customWidth="1"/>
    <col min="6152" max="6152" width="9" bestFit="1" customWidth="1"/>
    <col min="6153" max="6153" width="10.21875" bestFit="1" customWidth="1"/>
    <col min="6154" max="6154" width="11" bestFit="1" customWidth="1"/>
    <col min="6155" max="6155" width="9" bestFit="1" customWidth="1"/>
    <col min="6156" max="6156" width="12.44140625" customWidth="1"/>
    <col min="6157" max="6157" width="7.109375" bestFit="1" customWidth="1"/>
    <col min="6158" max="6158" width="10.21875" bestFit="1" customWidth="1"/>
    <col min="6159" max="6159" width="14.109375" bestFit="1" customWidth="1"/>
    <col min="6160" max="6160" width="11" bestFit="1" customWidth="1"/>
    <col min="6161" max="6162" width="10.109375" bestFit="1" customWidth="1"/>
    <col min="6163" max="6163" width="11" bestFit="1" customWidth="1"/>
    <col min="6164" max="6164" width="11.33203125" bestFit="1" customWidth="1"/>
    <col min="6165" max="6165" width="9" bestFit="1" customWidth="1"/>
    <col min="6166" max="6166" width="11" bestFit="1" customWidth="1"/>
    <col min="6167" max="6168" width="8.88671875" bestFit="1" customWidth="1"/>
    <col min="6169" max="6169" width="12.88671875" bestFit="1" customWidth="1"/>
    <col min="6170" max="6170" width="9" bestFit="1" customWidth="1"/>
    <col min="6171" max="6171" width="12.88671875" bestFit="1" customWidth="1"/>
    <col min="6172" max="6172" width="11.33203125" bestFit="1" customWidth="1"/>
    <col min="6173" max="6173" width="9" bestFit="1" customWidth="1"/>
    <col min="6174" max="6174" width="8.88671875" bestFit="1" customWidth="1"/>
    <col min="6175" max="6175" width="12.88671875" bestFit="1" customWidth="1"/>
    <col min="6176" max="6176" width="11.33203125" bestFit="1" customWidth="1"/>
    <col min="6177" max="6177" width="9" bestFit="1" customWidth="1"/>
    <col min="6178" max="6178" width="8.88671875" bestFit="1" customWidth="1"/>
    <col min="6179" max="6179" width="11.33203125" bestFit="1" customWidth="1"/>
    <col min="6180" max="6180" width="14.109375" bestFit="1" customWidth="1"/>
    <col min="6401" max="6403" width="11" bestFit="1" customWidth="1"/>
    <col min="6404" max="6404" width="9" bestFit="1" customWidth="1"/>
    <col min="6405" max="6406" width="11" bestFit="1" customWidth="1"/>
    <col min="6407" max="6407" width="7.88671875" bestFit="1" customWidth="1"/>
    <col min="6408" max="6408" width="9" bestFit="1" customWidth="1"/>
    <col min="6409" max="6409" width="10.21875" bestFit="1" customWidth="1"/>
    <col min="6410" max="6410" width="11" bestFit="1" customWidth="1"/>
    <col min="6411" max="6411" width="9" bestFit="1" customWidth="1"/>
    <col min="6412" max="6412" width="12.44140625" customWidth="1"/>
    <col min="6413" max="6413" width="7.109375" bestFit="1" customWidth="1"/>
    <col min="6414" max="6414" width="10.21875" bestFit="1" customWidth="1"/>
    <col min="6415" max="6415" width="14.109375" bestFit="1" customWidth="1"/>
    <col min="6416" max="6416" width="11" bestFit="1" customWidth="1"/>
    <col min="6417" max="6418" width="10.109375" bestFit="1" customWidth="1"/>
    <col min="6419" max="6419" width="11" bestFit="1" customWidth="1"/>
    <col min="6420" max="6420" width="11.33203125" bestFit="1" customWidth="1"/>
    <col min="6421" max="6421" width="9" bestFit="1" customWidth="1"/>
    <col min="6422" max="6422" width="11" bestFit="1" customWidth="1"/>
    <col min="6423" max="6424" width="8.88671875" bestFit="1" customWidth="1"/>
    <col min="6425" max="6425" width="12.88671875" bestFit="1" customWidth="1"/>
    <col min="6426" max="6426" width="9" bestFit="1" customWidth="1"/>
    <col min="6427" max="6427" width="12.88671875" bestFit="1" customWidth="1"/>
    <col min="6428" max="6428" width="11.33203125" bestFit="1" customWidth="1"/>
    <col min="6429" max="6429" width="9" bestFit="1" customWidth="1"/>
    <col min="6430" max="6430" width="8.88671875" bestFit="1" customWidth="1"/>
    <col min="6431" max="6431" width="12.88671875" bestFit="1" customWidth="1"/>
    <col min="6432" max="6432" width="11.33203125" bestFit="1" customWidth="1"/>
    <col min="6433" max="6433" width="9" bestFit="1" customWidth="1"/>
    <col min="6434" max="6434" width="8.88671875" bestFit="1" customWidth="1"/>
    <col min="6435" max="6435" width="11.33203125" bestFit="1" customWidth="1"/>
    <col min="6436" max="6436" width="14.109375" bestFit="1" customWidth="1"/>
    <col min="6657" max="6659" width="11" bestFit="1" customWidth="1"/>
    <col min="6660" max="6660" width="9" bestFit="1" customWidth="1"/>
    <col min="6661" max="6662" width="11" bestFit="1" customWidth="1"/>
    <col min="6663" max="6663" width="7.88671875" bestFit="1" customWidth="1"/>
    <col min="6664" max="6664" width="9" bestFit="1" customWidth="1"/>
    <col min="6665" max="6665" width="10.21875" bestFit="1" customWidth="1"/>
    <col min="6666" max="6666" width="11" bestFit="1" customWidth="1"/>
    <col min="6667" max="6667" width="9" bestFit="1" customWidth="1"/>
    <col min="6668" max="6668" width="12.44140625" customWidth="1"/>
    <col min="6669" max="6669" width="7.109375" bestFit="1" customWidth="1"/>
    <col min="6670" max="6670" width="10.21875" bestFit="1" customWidth="1"/>
    <col min="6671" max="6671" width="14.109375" bestFit="1" customWidth="1"/>
    <col min="6672" max="6672" width="11" bestFit="1" customWidth="1"/>
    <col min="6673" max="6674" width="10.109375" bestFit="1" customWidth="1"/>
    <col min="6675" max="6675" width="11" bestFit="1" customWidth="1"/>
    <col min="6676" max="6676" width="11.33203125" bestFit="1" customWidth="1"/>
    <col min="6677" max="6677" width="9" bestFit="1" customWidth="1"/>
    <col min="6678" max="6678" width="11" bestFit="1" customWidth="1"/>
    <col min="6679" max="6680" width="8.88671875" bestFit="1" customWidth="1"/>
    <col min="6681" max="6681" width="12.88671875" bestFit="1" customWidth="1"/>
    <col min="6682" max="6682" width="9" bestFit="1" customWidth="1"/>
    <col min="6683" max="6683" width="12.88671875" bestFit="1" customWidth="1"/>
    <col min="6684" max="6684" width="11.33203125" bestFit="1" customWidth="1"/>
    <col min="6685" max="6685" width="9" bestFit="1" customWidth="1"/>
    <col min="6686" max="6686" width="8.88671875" bestFit="1" customWidth="1"/>
    <col min="6687" max="6687" width="12.88671875" bestFit="1" customWidth="1"/>
    <col min="6688" max="6688" width="11.33203125" bestFit="1" customWidth="1"/>
    <col min="6689" max="6689" width="9" bestFit="1" customWidth="1"/>
    <col min="6690" max="6690" width="8.88671875" bestFit="1" customWidth="1"/>
    <col min="6691" max="6691" width="11.33203125" bestFit="1" customWidth="1"/>
    <col min="6692" max="6692" width="14.109375" bestFit="1" customWidth="1"/>
    <col min="6913" max="6915" width="11" bestFit="1" customWidth="1"/>
    <col min="6916" max="6916" width="9" bestFit="1" customWidth="1"/>
    <col min="6917" max="6918" width="11" bestFit="1" customWidth="1"/>
    <col min="6919" max="6919" width="7.88671875" bestFit="1" customWidth="1"/>
    <col min="6920" max="6920" width="9" bestFit="1" customWidth="1"/>
    <col min="6921" max="6921" width="10.21875" bestFit="1" customWidth="1"/>
    <col min="6922" max="6922" width="11" bestFit="1" customWidth="1"/>
    <col min="6923" max="6923" width="9" bestFit="1" customWidth="1"/>
    <col min="6924" max="6924" width="12.44140625" customWidth="1"/>
    <col min="6925" max="6925" width="7.109375" bestFit="1" customWidth="1"/>
    <col min="6926" max="6926" width="10.21875" bestFit="1" customWidth="1"/>
    <col min="6927" max="6927" width="14.109375" bestFit="1" customWidth="1"/>
    <col min="6928" max="6928" width="11" bestFit="1" customWidth="1"/>
    <col min="6929" max="6930" width="10.109375" bestFit="1" customWidth="1"/>
    <col min="6931" max="6931" width="11" bestFit="1" customWidth="1"/>
    <col min="6932" max="6932" width="11.33203125" bestFit="1" customWidth="1"/>
    <col min="6933" max="6933" width="9" bestFit="1" customWidth="1"/>
    <col min="6934" max="6934" width="11" bestFit="1" customWidth="1"/>
    <col min="6935" max="6936" width="8.88671875" bestFit="1" customWidth="1"/>
    <col min="6937" max="6937" width="12.88671875" bestFit="1" customWidth="1"/>
    <col min="6938" max="6938" width="9" bestFit="1" customWidth="1"/>
    <col min="6939" max="6939" width="12.88671875" bestFit="1" customWidth="1"/>
    <col min="6940" max="6940" width="11.33203125" bestFit="1" customWidth="1"/>
    <col min="6941" max="6941" width="9" bestFit="1" customWidth="1"/>
    <col min="6942" max="6942" width="8.88671875" bestFit="1" customWidth="1"/>
    <col min="6943" max="6943" width="12.88671875" bestFit="1" customWidth="1"/>
    <col min="6944" max="6944" width="11.33203125" bestFit="1" customWidth="1"/>
    <col min="6945" max="6945" width="9" bestFit="1" customWidth="1"/>
    <col min="6946" max="6946" width="8.88671875" bestFit="1" customWidth="1"/>
    <col min="6947" max="6947" width="11.33203125" bestFit="1" customWidth="1"/>
    <col min="6948" max="6948" width="14.109375" bestFit="1" customWidth="1"/>
    <col min="7169" max="7171" width="11" bestFit="1" customWidth="1"/>
    <col min="7172" max="7172" width="9" bestFit="1" customWidth="1"/>
    <col min="7173" max="7174" width="11" bestFit="1" customWidth="1"/>
    <col min="7175" max="7175" width="7.88671875" bestFit="1" customWidth="1"/>
    <col min="7176" max="7176" width="9" bestFit="1" customWidth="1"/>
    <col min="7177" max="7177" width="10.21875" bestFit="1" customWidth="1"/>
    <col min="7178" max="7178" width="11" bestFit="1" customWidth="1"/>
    <col min="7179" max="7179" width="9" bestFit="1" customWidth="1"/>
    <col min="7180" max="7180" width="12.44140625" customWidth="1"/>
    <col min="7181" max="7181" width="7.109375" bestFit="1" customWidth="1"/>
    <col min="7182" max="7182" width="10.21875" bestFit="1" customWidth="1"/>
    <col min="7183" max="7183" width="14.109375" bestFit="1" customWidth="1"/>
    <col min="7184" max="7184" width="11" bestFit="1" customWidth="1"/>
    <col min="7185" max="7186" width="10.109375" bestFit="1" customWidth="1"/>
    <col min="7187" max="7187" width="11" bestFit="1" customWidth="1"/>
    <col min="7188" max="7188" width="11.33203125" bestFit="1" customWidth="1"/>
    <col min="7189" max="7189" width="9" bestFit="1" customWidth="1"/>
    <col min="7190" max="7190" width="11" bestFit="1" customWidth="1"/>
    <col min="7191" max="7192" width="8.88671875" bestFit="1" customWidth="1"/>
    <col min="7193" max="7193" width="12.88671875" bestFit="1" customWidth="1"/>
    <col min="7194" max="7194" width="9" bestFit="1" customWidth="1"/>
    <col min="7195" max="7195" width="12.88671875" bestFit="1" customWidth="1"/>
    <col min="7196" max="7196" width="11.33203125" bestFit="1" customWidth="1"/>
    <col min="7197" max="7197" width="9" bestFit="1" customWidth="1"/>
    <col min="7198" max="7198" width="8.88671875" bestFit="1" customWidth="1"/>
    <col min="7199" max="7199" width="12.88671875" bestFit="1" customWidth="1"/>
    <col min="7200" max="7200" width="11.33203125" bestFit="1" customWidth="1"/>
    <col min="7201" max="7201" width="9" bestFit="1" customWidth="1"/>
    <col min="7202" max="7202" width="8.88671875" bestFit="1" customWidth="1"/>
    <col min="7203" max="7203" width="11.33203125" bestFit="1" customWidth="1"/>
    <col min="7204" max="7204" width="14.109375" bestFit="1" customWidth="1"/>
    <col min="7425" max="7427" width="11" bestFit="1" customWidth="1"/>
    <col min="7428" max="7428" width="9" bestFit="1" customWidth="1"/>
    <col min="7429" max="7430" width="11" bestFit="1" customWidth="1"/>
    <col min="7431" max="7431" width="7.88671875" bestFit="1" customWidth="1"/>
    <col min="7432" max="7432" width="9" bestFit="1" customWidth="1"/>
    <col min="7433" max="7433" width="10.21875" bestFit="1" customWidth="1"/>
    <col min="7434" max="7434" width="11" bestFit="1" customWidth="1"/>
    <col min="7435" max="7435" width="9" bestFit="1" customWidth="1"/>
    <col min="7436" max="7436" width="12.44140625" customWidth="1"/>
    <col min="7437" max="7437" width="7.109375" bestFit="1" customWidth="1"/>
    <col min="7438" max="7438" width="10.21875" bestFit="1" customWidth="1"/>
    <col min="7439" max="7439" width="14.109375" bestFit="1" customWidth="1"/>
    <col min="7440" max="7440" width="11" bestFit="1" customWidth="1"/>
    <col min="7441" max="7442" width="10.109375" bestFit="1" customWidth="1"/>
    <col min="7443" max="7443" width="11" bestFit="1" customWidth="1"/>
    <col min="7444" max="7444" width="11.33203125" bestFit="1" customWidth="1"/>
    <col min="7445" max="7445" width="9" bestFit="1" customWidth="1"/>
    <col min="7446" max="7446" width="11" bestFit="1" customWidth="1"/>
    <col min="7447" max="7448" width="8.88671875" bestFit="1" customWidth="1"/>
    <col min="7449" max="7449" width="12.88671875" bestFit="1" customWidth="1"/>
    <col min="7450" max="7450" width="9" bestFit="1" customWidth="1"/>
    <col min="7451" max="7451" width="12.88671875" bestFit="1" customWidth="1"/>
    <col min="7452" max="7452" width="11.33203125" bestFit="1" customWidth="1"/>
    <col min="7453" max="7453" width="9" bestFit="1" customWidth="1"/>
    <col min="7454" max="7454" width="8.88671875" bestFit="1" customWidth="1"/>
    <col min="7455" max="7455" width="12.88671875" bestFit="1" customWidth="1"/>
    <col min="7456" max="7456" width="11.33203125" bestFit="1" customWidth="1"/>
    <col min="7457" max="7457" width="9" bestFit="1" customWidth="1"/>
    <col min="7458" max="7458" width="8.88671875" bestFit="1" customWidth="1"/>
    <col min="7459" max="7459" width="11.33203125" bestFit="1" customWidth="1"/>
    <col min="7460" max="7460" width="14.109375" bestFit="1" customWidth="1"/>
    <col min="7681" max="7683" width="11" bestFit="1" customWidth="1"/>
    <col min="7684" max="7684" width="9" bestFit="1" customWidth="1"/>
    <col min="7685" max="7686" width="11" bestFit="1" customWidth="1"/>
    <col min="7687" max="7687" width="7.88671875" bestFit="1" customWidth="1"/>
    <col min="7688" max="7688" width="9" bestFit="1" customWidth="1"/>
    <col min="7689" max="7689" width="10.21875" bestFit="1" customWidth="1"/>
    <col min="7690" max="7690" width="11" bestFit="1" customWidth="1"/>
    <col min="7691" max="7691" width="9" bestFit="1" customWidth="1"/>
    <col min="7692" max="7692" width="12.44140625" customWidth="1"/>
    <col min="7693" max="7693" width="7.109375" bestFit="1" customWidth="1"/>
    <col min="7694" max="7694" width="10.21875" bestFit="1" customWidth="1"/>
    <col min="7695" max="7695" width="14.109375" bestFit="1" customWidth="1"/>
    <col min="7696" max="7696" width="11" bestFit="1" customWidth="1"/>
    <col min="7697" max="7698" width="10.109375" bestFit="1" customWidth="1"/>
    <col min="7699" max="7699" width="11" bestFit="1" customWidth="1"/>
    <col min="7700" max="7700" width="11.33203125" bestFit="1" customWidth="1"/>
    <col min="7701" max="7701" width="9" bestFit="1" customWidth="1"/>
    <col min="7702" max="7702" width="11" bestFit="1" customWidth="1"/>
    <col min="7703" max="7704" width="8.88671875" bestFit="1" customWidth="1"/>
    <col min="7705" max="7705" width="12.88671875" bestFit="1" customWidth="1"/>
    <col min="7706" max="7706" width="9" bestFit="1" customWidth="1"/>
    <col min="7707" max="7707" width="12.88671875" bestFit="1" customWidth="1"/>
    <col min="7708" max="7708" width="11.33203125" bestFit="1" customWidth="1"/>
    <col min="7709" max="7709" width="9" bestFit="1" customWidth="1"/>
    <col min="7710" max="7710" width="8.88671875" bestFit="1" customWidth="1"/>
    <col min="7711" max="7711" width="12.88671875" bestFit="1" customWidth="1"/>
    <col min="7712" max="7712" width="11.33203125" bestFit="1" customWidth="1"/>
    <col min="7713" max="7713" width="9" bestFit="1" customWidth="1"/>
    <col min="7714" max="7714" width="8.88671875" bestFit="1" customWidth="1"/>
    <col min="7715" max="7715" width="11.33203125" bestFit="1" customWidth="1"/>
    <col min="7716" max="7716" width="14.109375" bestFit="1" customWidth="1"/>
    <col min="7937" max="7939" width="11" bestFit="1" customWidth="1"/>
    <col min="7940" max="7940" width="9" bestFit="1" customWidth="1"/>
    <col min="7941" max="7942" width="11" bestFit="1" customWidth="1"/>
    <col min="7943" max="7943" width="7.88671875" bestFit="1" customWidth="1"/>
    <col min="7944" max="7944" width="9" bestFit="1" customWidth="1"/>
    <col min="7945" max="7945" width="10.21875" bestFit="1" customWidth="1"/>
    <col min="7946" max="7946" width="11" bestFit="1" customWidth="1"/>
    <col min="7947" max="7947" width="9" bestFit="1" customWidth="1"/>
    <col min="7948" max="7948" width="12.44140625" customWidth="1"/>
    <col min="7949" max="7949" width="7.109375" bestFit="1" customWidth="1"/>
    <col min="7950" max="7950" width="10.21875" bestFit="1" customWidth="1"/>
    <col min="7951" max="7951" width="14.109375" bestFit="1" customWidth="1"/>
    <col min="7952" max="7952" width="11" bestFit="1" customWidth="1"/>
    <col min="7953" max="7954" width="10.109375" bestFit="1" customWidth="1"/>
    <col min="7955" max="7955" width="11" bestFit="1" customWidth="1"/>
    <col min="7956" max="7956" width="11.33203125" bestFit="1" customWidth="1"/>
    <col min="7957" max="7957" width="9" bestFit="1" customWidth="1"/>
    <col min="7958" max="7958" width="11" bestFit="1" customWidth="1"/>
    <col min="7959" max="7960" width="8.88671875" bestFit="1" customWidth="1"/>
    <col min="7961" max="7961" width="12.88671875" bestFit="1" customWidth="1"/>
    <col min="7962" max="7962" width="9" bestFit="1" customWidth="1"/>
    <col min="7963" max="7963" width="12.88671875" bestFit="1" customWidth="1"/>
    <col min="7964" max="7964" width="11.33203125" bestFit="1" customWidth="1"/>
    <col min="7965" max="7965" width="9" bestFit="1" customWidth="1"/>
    <col min="7966" max="7966" width="8.88671875" bestFit="1" customWidth="1"/>
    <col min="7967" max="7967" width="12.88671875" bestFit="1" customWidth="1"/>
    <col min="7968" max="7968" width="11.33203125" bestFit="1" customWidth="1"/>
    <col min="7969" max="7969" width="9" bestFit="1" customWidth="1"/>
    <col min="7970" max="7970" width="8.88671875" bestFit="1" customWidth="1"/>
    <col min="7971" max="7971" width="11.33203125" bestFit="1" customWidth="1"/>
    <col min="7972" max="7972" width="14.109375" bestFit="1" customWidth="1"/>
    <col min="8193" max="8195" width="11" bestFit="1" customWidth="1"/>
    <col min="8196" max="8196" width="9" bestFit="1" customWidth="1"/>
    <col min="8197" max="8198" width="11" bestFit="1" customWidth="1"/>
    <col min="8199" max="8199" width="7.88671875" bestFit="1" customWidth="1"/>
    <col min="8200" max="8200" width="9" bestFit="1" customWidth="1"/>
    <col min="8201" max="8201" width="10.21875" bestFit="1" customWidth="1"/>
    <col min="8202" max="8202" width="11" bestFit="1" customWidth="1"/>
    <col min="8203" max="8203" width="9" bestFit="1" customWidth="1"/>
    <col min="8204" max="8204" width="12.44140625" customWidth="1"/>
    <col min="8205" max="8205" width="7.109375" bestFit="1" customWidth="1"/>
    <col min="8206" max="8206" width="10.21875" bestFit="1" customWidth="1"/>
    <col min="8207" max="8207" width="14.109375" bestFit="1" customWidth="1"/>
    <col min="8208" max="8208" width="11" bestFit="1" customWidth="1"/>
    <col min="8209" max="8210" width="10.109375" bestFit="1" customWidth="1"/>
    <col min="8211" max="8211" width="11" bestFit="1" customWidth="1"/>
    <col min="8212" max="8212" width="11.33203125" bestFit="1" customWidth="1"/>
    <col min="8213" max="8213" width="9" bestFit="1" customWidth="1"/>
    <col min="8214" max="8214" width="11" bestFit="1" customWidth="1"/>
    <col min="8215" max="8216" width="8.88671875" bestFit="1" customWidth="1"/>
    <col min="8217" max="8217" width="12.88671875" bestFit="1" customWidth="1"/>
    <col min="8218" max="8218" width="9" bestFit="1" customWidth="1"/>
    <col min="8219" max="8219" width="12.88671875" bestFit="1" customWidth="1"/>
    <col min="8220" max="8220" width="11.33203125" bestFit="1" customWidth="1"/>
    <col min="8221" max="8221" width="9" bestFit="1" customWidth="1"/>
    <col min="8222" max="8222" width="8.88671875" bestFit="1" customWidth="1"/>
    <col min="8223" max="8223" width="12.88671875" bestFit="1" customWidth="1"/>
    <col min="8224" max="8224" width="11.33203125" bestFit="1" customWidth="1"/>
    <col min="8225" max="8225" width="9" bestFit="1" customWidth="1"/>
    <col min="8226" max="8226" width="8.88671875" bestFit="1" customWidth="1"/>
    <col min="8227" max="8227" width="11.33203125" bestFit="1" customWidth="1"/>
    <col min="8228" max="8228" width="14.109375" bestFit="1" customWidth="1"/>
    <col min="8449" max="8451" width="11" bestFit="1" customWidth="1"/>
    <col min="8452" max="8452" width="9" bestFit="1" customWidth="1"/>
    <col min="8453" max="8454" width="11" bestFit="1" customWidth="1"/>
    <col min="8455" max="8455" width="7.88671875" bestFit="1" customWidth="1"/>
    <col min="8456" max="8456" width="9" bestFit="1" customWidth="1"/>
    <col min="8457" max="8457" width="10.21875" bestFit="1" customWidth="1"/>
    <col min="8458" max="8458" width="11" bestFit="1" customWidth="1"/>
    <col min="8459" max="8459" width="9" bestFit="1" customWidth="1"/>
    <col min="8460" max="8460" width="12.44140625" customWidth="1"/>
    <col min="8461" max="8461" width="7.109375" bestFit="1" customWidth="1"/>
    <col min="8462" max="8462" width="10.21875" bestFit="1" customWidth="1"/>
    <col min="8463" max="8463" width="14.109375" bestFit="1" customWidth="1"/>
    <col min="8464" max="8464" width="11" bestFit="1" customWidth="1"/>
    <col min="8465" max="8466" width="10.109375" bestFit="1" customWidth="1"/>
    <col min="8467" max="8467" width="11" bestFit="1" customWidth="1"/>
    <col min="8468" max="8468" width="11.33203125" bestFit="1" customWidth="1"/>
    <col min="8469" max="8469" width="9" bestFit="1" customWidth="1"/>
    <col min="8470" max="8470" width="11" bestFit="1" customWidth="1"/>
    <col min="8471" max="8472" width="8.88671875" bestFit="1" customWidth="1"/>
    <col min="8473" max="8473" width="12.88671875" bestFit="1" customWidth="1"/>
    <col min="8474" max="8474" width="9" bestFit="1" customWidth="1"/>
    <col min="8475" max="8475" width="12.88671875" bestFit="1" customWidth="1"/>
    <col min="8476" max="8476" width="11.33203125" bestFit="1" customWidth="1"/>
    <col min="8477" max="8477" width="9" bestFit="1" customWidth="1"/>
    <col min="8478" max="8478" width="8.88671875" bestFit="1" customWidth="1"/>
    <col min="8479" max="8479" width="12.88671875" bestFit="1" customWidth="1"/>
    <col min="8480" max="8480" width="11.33203125" bestFit="1" customWidth="1"/>
    <col min="8481" max="8481" width="9" bestFit="1" customWidth="1"/>
    <col min="8482" max="8482" width="8.88671875" bestFit="1" customWidth="1"/>
    <col min="8483" max="8483" width="11.33203125" bestFit="1" customWidth="1"/>
    <col min="8484" max="8484" width="14.109375" bestFit="1" customWidth="1"/>
    <col min="8705" max="8707" width="11" bestFit="1" customWidth="1"/>
    <col min="8708" max="8708" width="9" bestFit="1" customWidth="1"/>
    <col min="8709" max="8710" width="11" bestFit="1" customWidth="1"/>
    <col min="8711" max="8711" width="7.88671875" bestFit="1" customWidth="1"/>
    <col min="8712" max="8712" width="9" bestFit="1" customWidth="1"/>
    <col min="8713" max="8713" width="10.21875" bestFit="1" customWidth="1"/>
    <col min="8714" max="8714" width="11" bestFit="1" customWidth="1"/>
    <col min="8715" max="8715" width="9" bestFit="1" customWidth="1"/>
    <col min="8716" max="8716" width="12.44140625" customWidth="1"/>
    <col min="8717" max="8717" width="7.109375" bestFit="1" customWidth="1"/>
    <col min="8718" max="8718" width="10.21875" bestFit="1" customWidth="1"/>
    <col min="8719" max="8719" width="14.109375" bestFit="1" customWidth="1"/>
    <col min="8720" max="8720" width="11" bestFit="1" customWidth="1"/>
    <col min="8721" max="8722" width="10.109375" bestFit="1" customWidth="1"/>
    <col min="8723" max="8723" width="11" bestFit="1" customWidth="1"/>
    <col min="8724" max="8724" width="11.33203125" bestFit="1" customWidth="1"/>
    <col min="8725" max="8725" width="9" bestFit="1" customWidth="1"/>
    <col min="8726" max="8726" width="11" bestFit="1" customWidth="1"/>
    <col min="8727" max="8728" width="8.88671875" bestFit="1" customWidth="1"/>
    <col min="8729" max="8729" width="12.88671875" bestFit="1" customWidth="1"/>
    <col min="8730" max="8730" width="9" bestFit="1" customWidth="1"/>
    <col min="8731" max="8731" width="12.88671875" bestFit="1" customWidth="1"/>
    <col min="8732" max="8732" width="11.33203125" bestFit="1" customWidth="1"/>
    <col min="8733" max="8733" width="9" bestFit="1" customWidth="1"/>
    <col min="8734" max="8734" width="8.88671875" bestFit="1" customWidth="1"/>
    <col min="8735" max="8735" width="12.88671875" bestFit="1" customWidth="1"/>
    <col min="8736" max="8736" width="11.33203125" bestFit="1" customWidth="1"/>
    <col min="8737" max="8737" width="9" bestFit="1" customWidth="1"/>
    <col min="8738" max="8738" width="8.88671875" bestFit="1" customWidth="1"/>
    <col min="8739" max="8739" width="11.33203125" bestFit="1" customWidth="1"/>
    <col min="8740" max="8740" width="14.109375" bestFit="1" customWidth="1"/>
    <col min="8961" max="8963" width="11" bestFit="1" customWidth="1"/>
    <col min="8964" max="8964" width="9" bestFit="1" customWidth="1"/>
    <col min="8965" max="8966" width="11" bestFit="1" customWidth="1"/>
    <col min="8967" max="8967" width="7.88671875" bestFit="1" customWidth="1"/>
    <col min="8968" max="8968" width="9" bestFit="1" customWidth="1"/>
    <col min="8969" max="8969" width="10.21875" bestFit="1" customWidth="1"/>
    <col min="8970" max="8970" width="11" bestFit="1" customWidth="1"/>
    <col min="8971" max="8971" width="9" bestFit="1" customWidth="1"/>
    <col min="8972" max="8972" width="12.44140625" customWidth="1"/>
    <col min="8973" max="8973" width="7.109375" bestFit="1" customWidth="1"/>
    <col min="8974" max="8974" width="10.21875" bestFit="1" customWidth="1"/>
    <col min="8975" max="8975" width="14.109375" bestFit="1" customWidth="1"/>
    <col min="8976" max="8976" width="11" bestFit="1" customWidth="1"/>
    <col min="8977" max="8978" width="10.109375" bestFit="1" customWidth="1"/>
    <col min="8979" max="8979" width="11" bestFit="1" customWidth="1"/>
    <col min="8980" max="8980" width="11.33203125" bestFit="1" customWidth="1"/>
    <col min="8981" max="8981" width="9" bestFit="1" customWidth="1"/>
    <col min="8982" max="8982" width="11" bestFit="1" customWidth="1"/>
    <col min="8983" max="8984" width="8.88671875" bestFit="1" customWidth="1"/>
    <col min="8985" max="8985" width="12.88671875" bestFit="1" customWidth="1"/>
    <col min="8986" max="8986" width="9" bestFit="1" customWidth="1"/>
    <col min="8987" max="8987" width="12.88671875" bestFit="1" customWidth="1"/>
    <col min="8988" max="8988" width="11.33203125" bestFit="1" customWidth="1"/>
    <col min="8989" max="8989" width="9" bestFit="1" customWidth="1"/>
    <col min="8990" max="8990" width="8.88671875" bestFit="1" customWidth="1"/>
    <col min="8991" max="8991" width="12.88671875" bestFit="1" customWidth="1"/>
    <col min="8992" max="8992" width="11.33203125" bestFit="1" customWidth="1"/>
    <col min="8993" max="8993" width="9" bestFit="1" customWidth="1"/>
    <col min="8994" max="8994" width="8.88671875" bestFit="1" customWidth="1"/>
    <col min="8995" max="8995" width="11.33203125" bestFit="1" customWidth="1"/>
    <col min="8996" max="8996" width="14.109375" bestFit="1" customWidth="1"/>
    <col min="9217" max="9219" width="11" bestFit="1" customWidth="1"/>
    <col min="9220" max="9220" width="9" bestFit="1" customWidth="1"/>
    <col min="9221" max="9222" width="11" bestFit="1" customWidth="1"/>
    <col min="9223" max="9223" width="7.88671875" bestFit="1" customWidth="1"/>
    <col min="9224" max="9224" width="9" bestFit="1" customWidth="1"/>
    <col min="9225" max="9225" width="10.21875" bestFit="1" customWidth="1"/>
    <col min="9226" max="9226" width="11" bestFit="1" customWidth="1"/>
    <col min="9227" max="9227" width="9" bestFit="1" customWidth="1"/>
    <col min="9228" max="9228" width="12.44140625" customWidth="1"/>
    <col min="9229" max="9229" width="7.109375" bestFit="1" customWidth="1"/>
    <col min="9230" max="9230" width="10.21875" bestFit="1" customWidth="1"/>
    <col min="9231" max="9231" width="14.109375" bestFit="1" customWidth="1"/>
    <col min="9232" max="9232" width="11" bestFit="1" customWidth="1"/>
    <col min="9233" max="9234" width="10.109375" bestFit="1" customWidth="1"/>
    <col min="9235" max="9235" width="11" bestFit="1" customWidth="1"/>
    <col min="9236" max="9236" width="11.33203125" bestFit="1" customWidth="1"/>
    <col min="9237" max="9237" width="9" bestFit="1" customWidth="1"/>
    <col min="9238" max="9238" width="11" bestFit="1" customWidth="1"/>
    <col min="9239" max="9240" width="8.88671875" bestFit="1" customWidth="1"/>
    <col min="9241" max="9241" width="12.88671875" bestFit="1" customWidth="1"/>
    <col min="9242" max="9242" width="9" bestFit="1" customWidth="1"/>
    <col min="9243" max="9243" width="12.88671875" bestFit="1" customWidth="1"/>
    <col min="9244" max="9244" width="11.33203125" bestFit="1" customWidth="1"/>
    <col min="9245" max="9245" width="9" bestFit="1" customWidth="1"/>
    <col min="9246" max="9246" width="8.88671875" bestFit="1" customWidth="1"/>
    <col min="9247" max="9247" width="12.88671875" bestFit="1" customWidth="1"/>
    <col min="9248" max="9248" width="11.33203125" bestFit="1" customWidth="1"/>
    <col min="9249" max="9249" width="9" bestFit="1" customWidth="1"/>
    <col min="9250" max="9250" width="8.88671875" bestFit="1" customWidth="1"/>
    <col min="9251" max="9251" width="11.33203125" bestFit="1" customWidth="1"/>
    <col min="9252" max="9252" width="14.109375" bestFit="1" customWidth="1"/>
    <col min="9473" max="9475" width="11" bestFit="1" customWidth="1"/>
    <col min="9476" max="9476" width="9" bestFit="1" customWidth="1"/>
    <col min="9477" max="9478" width="11" bestFit="1" customWidth="1"/>
    <col min="9479" max="9479" width="7.88671875" bestFit="1" customWidth="1"/>
    <col min="9480" max="9480" width="9" bestFit="1" customWidth="1"/>
    <col min="9481" max="9481" width="10.21875" bestFit="1" customWidth="1"/>
    <col min="9482" max="9482" width="11" bestFit="1" customWidth="1"/>
    <col min="9483" max="9483" width="9" bestFit="1" customWidth="1"/>
    <col min="9484" max="9484" width="12.44140625" customWidth="1"/>
    <col min="9485" max="9485" width="7.109375" bestFit="1" customWidth="1"/>
    <col min="9486" max="9486" width="10.21875" bestFit="1" customWidth="1"/>
    <col min="9487" max="9487" width="14.109375" bestFit="1" customWidth="1"/>
    <col min="9488" max="9488" width="11" bestFit="1" customWidth="1"/>
    <col min="9489" max="9490" width="10.109375" bestFit="1" customWidth="1"/>
    <col min="9491" max="9491" width="11" bestFit="1" customWidth="1"/>
    <col min="9492" max="9492" width="11.33203125" bestFit="1" customWidth="1"/>
    <col min="9493" max="9493" width="9" bestFit="1" customWidth="1"/>
    <col min="9494" max="9494" width="11" bestFit="1" customWidth="1"/>
    <col min="9495" max="9496" width="8.88671875" bestFit="1" customWidth="1"/>
    <col min="9497" max="9497" width="12.88671875" bestFit="1" customWidth="1"/>
    <col min="9498" max="9498" width="9" bestFit="1" customWidth="1"/>
    <col min="9499" max="9499" width="12.88671875" bestFit="1" customWidth="1"/>
    <col min="9500" max="9500" width="11.33203125" bestFit="1" customWidth="1"/>
    <col min="9501" max="9501" width="9" bestFit="1" customWidth="1"/>
    <col min="9502" max="9502" width="8.88671875" bestFit="1" customWidth="1"/>
    <col min="9503" max="9503" width="12.88671875" bestFit="1" customWidth="1"/>
    <col min="9504" max="9504" width="11.33203125" bestFit="1" customWidth="1"/>
    <col min="9505" max="9505" width="9" bestFit="1" customWidth="1"/>
    <col min="9506" max="9506" width="8.88671875" bestFit="1" customWidth="1"/>
    <col min="9507" max="9507" width="11.33203125" bestFit="1" customWidth="1"/>
    <col min="9508" max="9508" width="14.109375" bestFit="1" customWidth="1"/>
    <col min="9729" max="9731" width="11" bestFit="1" customWidth="1"/>
    <col min="9732" max="9732" width="9" bestFit="1" customWidth="1"/>
    <col min="9733" max="9734" width="11" bestFit="1" customWidth="1"/>
    <col min="9735" max="9735" width="7.88671875" bestFit="1" customWidth="1"/>
    <col min="9736" max="9736" width="9" bestFit="1" customWidth="1"/>
    <col min="9737" max="9737" width="10.21875" bestFit="1" customWidth="1"/>
    <col min="9738" max="9738" width="11" bestFit="1" customWidth="1"/>
    <col min="9739" max="9739" width="9" bestFit="1" customWidth="1"/>
    <col min="9740" max="9740" width="12.44140625" customWidth="1"/>
    <col min="9741" max="9741" width="7.109375" bestFit="1" customWidth="1"/>
    <col min="9742" max="9742" width="10.21875" bestFit="1" customWidth="1"/>
    <col min="9743" max="9743" width="14.109375" bestFit="1" customWidth="1"/>
    <col min="9744" max="9744" width="11" bestFit="1" customWidth="1"/>
    <col min="9745" max="9746" width="10.109375" bestFit="1" customWidth="1"/>
    <col min="9747" max="9747" width="11" bestFit="1" customWidth="1"/>
    <col min="9748" max="9748" width="11.33203125" bestFit="1" customWidth="1"/>
    <col min="9749" max="9749" width="9" bestFit="1" customWidth="1"/>
    <col min="9750" max="9750" width="11" bestFit="1" customWidth="1"/>
    <col min="9751" max="9752" width="8.88671875" bestFit="1" customWidth="1"/>
    <col min="9753" max="9753" width="12.88671875" bestFit="1" customWidth="1"/>
    <col min="9754" max="9754" width="9" bestFit="1" customWidth="1"/>
    <col min="9755" max="9755" width="12.88671875" bestFit="1" customWidth="1"/>
    <col min="9756" max="9756" width="11.33203125" bestFit="1" customWidth="1"/>
    <col min="9757" max="9757" width="9" bestFit="1" customWidth="1"/>
    <col min="9758" max="9758" width="8.88671875" bestFit="1" customWidth="1"/>
    <col min="9759" max="9759" width="12.88671875" bestFit="1" customWidth="1"/>
    <col min="9760" max="9760" width="11.33203125" bestFit="1" customWidth="1"/>
    <col min="9761" max="9761" width="9" bestFit="1" customWidth="1"/>
    <col min="9762" max="9762" width="8.88671875" bestFit="1" customWidth="1"/>
    <col min="9763" max="9763" width="11.33203125" bestFit="1" customWidth="1"/>
    <col min="9764" max="9764" width="14.109375" bestFit="1" customWidth="1"/>
    <col min="9985" max="9987" width="11" bestFit="1" customWidth="1"/>
    <col min="9988" max="9988" width="9" bestFit="1" customWidth="1"/>
    <col min="9989" max="9990" width="11" bestFit="1" customWidth="1"/>
    <col min="9991" max="9991" width="7.88671875" bestFit="1" customWidth="1"/>
    <col min="9992" max="9992" width="9" bestFit="1" customWidth="1"/>
    <col min="9993" max="9993" width="10.21875" bestFit="1" customWidth="1"/>
    <col min="9994" max="9994" width="11" bestFit="1" customWidth="1"/>
    <col min="9995" max="9995" width="9" bestFit="1" customWidth="1"/>
    <col min="9996" max="9996" width="12.44140625" customWidth="1"/>
    <col min="9997" max="9997" width="7.109375" bestFit="1" customWidth="1"/>
    <col min="9998" max="9998" width="10.21875" bestFit="1" customWidth="1"/>
    <col min="9999" max="9999" width="14.109375" bestFit="1" customWidth="1"/>
    <col min="10000" max="10000" width="11" bestFit="1" customWidth="1"/>
    <col min="10001" max="10002" width="10.109375" bestFit="1" customWidth="1"/>
    <col min="10003" max="10003" width="11" bestFit="1" customWidth="1"/>
    <col min="10004" max="10004" width="11.33203125" bestFit="1" customWidth="1"/>
    <col min="10005" max="10005" width="9" bestFit="1" customWidth="1"/>
    <col min="10006" max="10006" width="11" bestFit="1" customWidth="1"/>
    <col min="10007" max="10008" width="8.88671875" bestFit="1" customWidth="1"/>
    <col min="10009" max="10009" width="12.88671875" bestFit="1" customWidth="1"/>
    <col min="10010" max="10010" width="9" bestFit="1" customWidth="1"/>
    <col min="10011" max="10011" width="12.88671875" bestFit="1" customWidth="1"/>
    <col min="10012" max="10012" width="11.33203125" bestFit="1" customWidth="1"/>
    <col min="10013" max="10013" width="9" bestFit="1" customWidth="1"/>
    <col min="10014" max="10014" width="8.88671875" bestFit="1" customWidth="1"/>
    <col min="10015" max="10015" width="12.88671875" bestFit="1" customWidth="1"/>
    <col min="10016" max="10016" width="11.33203125" bestFit="1" customWidth="1"/>
    <col min="10017" max="10017" width="9" bestFit="1" customWidth="1"/>
    <col min="10018" max="10018" width="8.88671875" bestFit="1" customWidth="1"/>
    <col min="10019" max="10019" width="11.33203125" bestFit="1" customWidth="1"/>
    <col min="10020" max="10020" width="14.109375" bestFit="1" customWidth="1"/>
    <col min="10241" max="10243" width="11" bestFit="1" customWidth="1"/>
    <col min="10244" max="10244" width="9" bestFit="1" customWidth="1"/>
    <col min="10245" max="10246" width="11" bestFit="1" customWidth="1"/>
    <col min="10247" max="10247" width="7.88671875" bestFit="1" customWidth="1"/>
    <col min="10248" max="10248" width="9" bestFit="1" customWidth="1"/>
    <col min="10249" max="10249" width="10.21875" bestFit="1" customWidth="1"/>
    <col min="10250" max="10250" width="11" bestFit="1" customWidth="1"/>
    <col min="10251" max="10251" width="9" bestFit="1" customWidth="1"/>
    <col min="10252" max="10252" width="12.44140625" customWidth="1"/>
    <col min="10253" max="10253" width="7.109375" bestFit="1" customWidth="1"/>
    <col min="10254" max="10254" width="10.21875" bestFit="1" customWidth="1"/>
    <col min="10255" max="10255" width="14.109375" bestFit="1" customWidth="1"/>
    <col min="10256" max="10256" width="11" bestFit="1" customWidth="1"/>
    <col min="10257" max="10258" width="10.109375" bestFit="1" customWidth="1"/>
    <col min="10259" max="10259" width="11" bestFit="1" customWidth="1"/>
    <col min="10260" max="10260" width="11.33203125" bestFit="1" customWidth="1"/>
    <col min="10261" max="10261" width="9" bestFit="1" customWidth="1"/>
    <col min="10262" max="10262" width="11" bestFit="1" customWidth="1"/>
    <col min="10263" max="10264" width="8.88671875" bestFit="1" customWidth="1"/>
    <col min="10265" max="10265" width="12.88671875" bestFit="1" customWidth="1"/>
    <col min="10266" max="10266" width="9" bestFit="1" customWidth="1"/>
    <col min="10267" max="10267" width="12.88671875" bestFit="1" customWidth="1"/>
    <col min="10268" max="10268" width="11.33203125" bestFit="1" customWidth="1"/>
    <col min="10269" max="10269" width="9" bestFit="1" customWidth="1"/>
    <col min="10270" max="10270" width="8.88671875" bestFit="1" customWidth="1"/>
    <col min="10271" max="10271" width="12.88671875" bestFit="1" customWidth="1"/>
    <col min="10272" max="10272" width="11.33203125" bestFit="1" customWidth="1"/>
    <col min="10273" max="10273" width="9" bestFit="1" customWidth="1"/>
    <col min="10274" max="10274" width="8.88671875" bestFit="1" customWidth="1"/>
    <col min="10275" max="10275" width="11.33203125" bestFit="1" customWidth="1"/>
    <col min="10276" max="10276" width="14.109375" bestFit="1" customWidth="1"/>
    <col min="10497" max="10499" width="11" bestFit="1" customWidth="1"/>
    <col min="10500" max="10500" width="9" bestFit="1" customWidth="1"/>
    <col min="10501" max="10502" width="11" bestFit="1" customWidth="1"/>
    <col min="10503" max="10503" width="7.88671875" bestFit="1" customWidth="1"/>
    <col min="10504" max="10504" width="9" bestFit="1" customWidth="1"/>
    <col min="10505" max="10505" width="10.21875" bestFit="1" customWidth="1"/>
    <col min="10506" max="10506" width="11" bestFit="1" customWidth="1"/>
    <col min="10507" max="10507" width="9" bestFit="1" customWidth="1"/>
    <col min="10508" max="10508" width="12.44140625" customWidth="1"/>
    <col min="10509" max="10509" width="7.109375" bestFit="1" customWidth="1"/>
    <col min="10510" max="10510" width="10.21875" bestFit="1" customWidth="1"/>
    <col min="10511" max="10511" width="14.109375" bestFit="1" customWidth="1"/>
    <col min="10512" max="10512" width="11" bestFit="1" customWidth="1"/>
    <col min="10513" max="10514" width="10.109375" bestFit="1" customWidth="1"/>
    <col min="10515" max="10515" width="11" bestFit="1" customWidth="1"/>
    <col min="10516" max="10516" width="11.33203125" bestFit="1" customWidth="1"/>
    <col min="10517" max="10517" width="9" bestFit="1" customWidth="1"/>
    <col min="10518" max="10518" width="11" bestFit="1" customWidth="1"/>
    <col min="10519" max="10520" width="8.88671875" bestFit="1" customWidth="1"/>
    <col min="10521" max="10521" width="12.88671875" bestFit="1" customWidth="1"/>
    <col min="10522" max="10522" width="9" bestFit="1" customWidth="1"/>
    <col min="10523" max="10523" width="12.88671875" bestFit="1" customWidth="1"/>
    <col min="10524" max="10524" width="11.33203125" bestFit="1" customWidth="1"/>
    <col min="10525" max="10525" width="9" bestFit="1" customWidth="1"/>
    <col min="10526" max="10526" width="8.88671875" bestFit="1" customWidth="1"/>
    <col min="10527" max="10527" width="12.88671875" bestFit="1" customWidth="1"/>
    <col min="10528" max="10528" width="11.33203125" bestFit="1" customWidth="1"/>
    <col min="10529" max="10529" width="9" bestFit="1" customWidth="1"/>
    <col min="10530" max="10530" width="8.88671875" bestFit="1" customWidth="1"/>
    <col min="10531" max="10531" width="11.33203125" bestFit="1" customWidth="1"/>
    <col min="10532" max="10532" width="14.109375" bestFit="1" customWidth="1"/>
    <col min="10753" max="10755" width="11" bestFit="1" customWidth="1"/>
    <col min="10756" max="10756" width="9" bestFit="1" customWidth="1"/>
    <col min="10757" max="10758" width="11" bestFit="1" customWidth="1"/>
    <col min="10759" max="10759" width="7.88671875" bestFit="1" customWidth="1"/>
    <col min="10760" max="10760" width="9" bestFit="1" customWidth="1"/>
    <col min="10761" max="10761" width="10.21875" bestFit="1" customWidth="1"/>
    <col min="10762" max="10762" width="11" bestFit="1" customWidth="1"/>
    <col min="10763" max="10763" width="9" bestFit="1" customWidth="1"/>
    <col min="10764" max="10764" width="12.44140625" customWidth="1"/>
    <col min="10765" max="10765" width="7.109375" bestFit="1" customWidth="1"/>
    <col min="10766" max="10766" width="10.21875" bestFit="1" customWidth="1"/>
    <col min="10767" max="10767" width="14.109375" bestFit="1" customWidth="1"/>
    <col min="10768" max="10768" width="11" bestFit="1" customWidth="1"/>
    <col min="10769" max="10770" width="10.109375" bestFit="1" customWidth="1"/>
    <col min="10771" max="10771" width="11" bestFit="1" customWidth="1"/>
    <col min="10772" max="10772" width="11.33203125" bestFit="1" customWidth="1"/>
    <col min="10773" max="10773" width="9" bestFit="1" customWidth="1"/>
    <col min="10774" max="10774" width="11" bestFit="1" customWidth="1"/>
    <col min="10775" max="10776" width="8.88671875" bestFit="1" customWidth="1"/>
    <col min="10777" max="10777" width="12.88671875" bestFit="1" customWidth="1"/>
    <col min="10778" max="10778" width="9" bestFit="1" customWidth="1"/>
    <col min="10779" max="10779" width="12.88671875" bestFit="1" customWidth="1"/>
    <col min="10780" max="10780" width="11.33203125" bestFit="1" customWidth="1"/>
    <col min="10781" max="10781" width="9" bestFit="1" customWidth="1"/>
    <col min="10782" max="10782" width="8.88671875" bestFit="1" customWidth="1"/>
    <col min="10783" max="10783" width="12.88671875" bestFit="1" customWidth="1"/>
    <col min="10784" max="10784" width="11.33203125" bestFit="1" customWidth="1"/>
    <col min="10785" max="10785" width="9" bestFit="1" customWidth="1"/>
    <col min="10786" max="10786" width="8.88671875" bestFit="1" customWidth="1"/>
    <col min="10787" max="10787" width="11.33203125" bestFit="1" customWidth="1"/>
    <col min="10788" max="10788" width="14.109375" bestFit="1" customWidth="1"/>
    <col min="11009" max="11011" width="11" bestFit="1" customWidth="1"/>
    <col min="11012" max="11012" width="9" bestFit="1" customWidth="1"/>
    <col min="11013" max="11014" width="11" bestFit="1" customWidth="1"/>
    <col min="11015" max="11015" width="7.88671875" bestFit="1" customWidth="1"/>
    <col min="11016" max="11016" width="9" bestFit="1" customWidth="1"/>
    <col min="11017" max="11017" width="10.21875" bestFit="1" customWidth="1"/>
    <col min="11018" max="11018" width="11" bestFit="1" customWidth="1"/>
    <col min="11019" max="11019" width="9" bestFit="1" customWidth="1"/>
    <col min="11020" max="11020" width="12.44140625" customWidth="1"/>
    <col min="11021" max="11021" width="7.109375" bestFit="1" customWidth="1"/>
    <col min="11022" max="11022" width="10.21875" bestFit="1" customWidth="1"/>
    <col min="11023" max="11023" width="14.109375" bestFit="1" customWidth="1"/>
    <col min="11024" max="11024" width="11" bestFit="1" customWidth="1"/>
    <col min="11025" max="11026" width="10.109375" bestFit="1" customWidth="1"/>
    <col min="11027" max="11027" width="11" bestFit="1" customWidth="1"/>
    <col min="11028" max="11028" width="11.33203125" bestFit="1" customWidth="1"/>
    <col min="11029" max="11029" width="9" bestFit="1" customWidth="1"/>
    <col min="11030" max="11030" width="11" bestFit="1" customWidth="1"/>
    <col min="11031" max="11032" width="8.88671875" bestFit="1" customWidth="1"/>
    <col min="11033" max="11033" width="12.88671875" bestFit="1" customWidth="1"/>
    <col min="11034" max="11034" width="9" bestFit="1" customWidth="1"/>
    <col min="11035" max="11035" width="12.88671875" bestFit="1" customWidth="1"/>
    <col min="11036" max="11036" width="11.33203125" bestFit="1" customWidth="1"/>
    <col min="11037" max="11037" width="9" bestFit="1" customWidth="1"/>
    <col min="11038" max="11038" width="8.88671875" bestFit="1" customWidth="1"/>
    <col min="11039" max="11039" width="12.88671875" bestFit="1" customWidth="1"/>
    <col min="11040" max="11040" width="11.33203125" bestFit="1" customWidth="1"/>
    <col min="11041" max="11041" width="9" bestFit="1" customWidth="1"/>
    <col min="11042" max="11042" width="8.88671875" bestFit="1" customWidth="1"/>
    <col min="11043" max="11043" width="11.33203125" bestFit="1" customWidth="1"/>
    <col min="11044" max="11044" width="14.109375" bestFit="1" customWidth="1"/>
    <col min="11265" max="11267" width="11" bestFit="1" customWidth="1"/>
    <col min="11268" max="11268" width="9" bestFit="1" customWidth="1"/>
    <col min="11269" max="11270" width="11" bestFit="1" customWidth="1"/>
    <col min="11271" max="11271" width="7.88671875" bestFit="1" customWidth="1"/>
    <col min="11272" max="11272" width="9" bestFit="1" customWidth="1"/>
    <col min="11273" max="11273" width="10.21875" bestFit="1" customWidth="1"/>
    <col min="11274" max="11274" width="11" bestFit="1" customWidth="1"/>
    <col min="11275" max="11275" width="9" bestFit="1" customWidth="1"/>
    <col min="11276" max="11276" width="12.44140625" customWidth="1"/>
    <col min="11277" max="11277" width="7.109375" bestFit="1" customWidth="1"/>
    <col min="11278" max="11278" width="10.21875" bestFit="1" customWidth="1"/>
    <col min="11279" max="11279" width="14.109375" bestFit="1" customWidth="1"/>
    <col min="11280" max="11280" width="11" bestFit="1" customWidth="1"/>
    <col min="11281" max="11282" width="10.109375" bestFit="1" customWidth="1"/>
    <col min="11283" max="11283" width="11" bestFit="1" customWidth="1"/>
    <col min="11284" max="11284" width="11.33203125" bestFit="1" customWidth="1"/>
    <col min="11285" max="11285" width="9" bestFit="1" customWidth="1"/>
    <col min="11286" max="11286" width="11" bestFit="1" customWidth="1"/>
    <col min="11287" max="11288" width="8.88671875" bestFit="1" customWidth="1"/>
    <col min="11289" max="11289" width="12.88671875" bestFit="1" customWidth="1"/>
    <col min="11290" max="11290" width="9" bestFit="1" customWidth="1"/>
    <col min="11291" max="11291" width="12.88671875" bestFit="1" customWidth="1"/>
    <col min="11292" max="11292" width="11.33203125" bestFit="1" customWidth="1"/>
    <col min="11293" max="11293" width="9" bestFit="1" customWidth="1"/>
    <col min="11294" max="11294" width="8.88671875" bestFit="1" customWidth="1"/>
    <col min="11295" max="11295" width="12.88671875" bestFit="1" customWidth="1"/>
    <col min="11296" max="11296" width="11.33203125" bestFit="1" customWidth="1"/>
    <col min="11297" max="11297" width="9" bestFit="1" customWidth="1"/>
    <col min="11298" max="11298" width="8.88671875" bestFit="1" customWidth="1"/>
    <col min="11299" max="11299" width="11.33203125" bestFit="1" customWidth="1"/>
    <col min="11300" max="11300" width="14.109375" bestFit="1" customWidth="1"/>
    <col min="11521" max="11523" width="11" bestFit="1" customWidth="1"/>
    <col min="11524" max="11524" width="9" bestFit="1" customWidth="1"/>
    <col min="11525" max="11526" width="11" bestFit="1" customWidth="1"/>
    <col min="11527" max="11527" width="7.88671875" bestFit="1" customWidth="1"/>
    <col min="11528" max="11528" width="9" bestFit="1" customWidth="1"/>
    <col min="11529" max="11529" width="10.21875" bestFit="1" customWidth="1"/>
    <col min="11530" max="11530" width="11" bestFit="1" customWidth="1"/>
    <col min="11531" max="11531" width="9" bestFit="1" customWidth="1"/>
    <col min="11532" max="11532" width="12.44140625" customWidth="1"/>
    <col min="11533" max="11533" width="7.109375" bestFit="1" customWidth="1"/>
    <col min="11534" max="11534" width="10.21875" bestFit="1" customWidth="1"/>
    <col min="11535" max="11535" width="14.109375" bestFit="1" customWidth="1"/>
    <col min="11536" max="11536" width="11" bestFit="1" customWidth="1"/>
    <col min="11537" max="11538" width="10.109375" bestFit="1" customWidth="1"/>
    <col min="11539" max="11539" width="11" bestFit="1" customWidth="1"/>
    <col min="11540" max="11540" width="11.33203125" bestFit="1" customWidth="1"/>
    <col min="11541" max="11541" width="9" bestFit="1" customWidth="1"/>
    <col min="11542" max="11542" width="11" bestFit="1" customWidth="1"/>
    <col min="11543" max="11544" width="8.88671875" bestFit="1" customWidth="1"/>
    <col min="11545" max="11545" width="12.88671875" bestFit="1" customWidth="1"/>
    <col min="11546" max="11546" width="9" bestFit="1" customWidth="1"/>
    <col min="11547" max="11547" width="12.88671875" bestFit="1" customWidth="1"/>
    <col min="11548" max="11548" width="11.33203125" bestFit="1" customWidth="1"/>
    <col min="11549" max="11549" width="9" bestFit="1" customWidth="1"/>
    <col min="11550" max="11550" width="8.88671875" bestFit="1" customWidth="1"/>
    <col min="11551" max="11551" width="12.88671875" bestFit="1" customWidth="1"/>
    <col min="11552" max="11552" width="11.33203125" bestFit="1" customWidth="1"/>
    <col min="11553" max="11553" width="9" bestFit="1" customWidth="1"/>
    <col min="11554" max="11554" width="8.88671875" bestFit="1" customWidth="1"/>
    <col min="11555" max="11555" width="11.33203125" bestFit="1" customWidth="1"/>
    <col min="11556" max="11556" width="14.109375" bestFit="1" customWidth="1"/>
    <col min="11777" max="11779" width="11" bestFit="1" customWidth="1"/>
    <col min="11780" max="11780" width="9" bestFit="1" customWidth="1"/>
    <col min="11781" max="11782" width="11" bestFit="1" customWidth="1"/>
    <col min="11783" max="11783" width="7.88671875" bestFit="1" customWidth="1"/>
    <col min="11784" max="11784" width="9" bestFit="1" customWidth="1"/>
    <col min="11785" max="11785" width="10.21875" bestFit="1" customWidth="1"/>
    <col min="11786" max="11786" width="11" bestFit="1" customWidth="1"/>
    <col min="11787" max="11787" width="9" bestFit="1" customWidth="1"/>
    <col min="11788" max="11788" width="12.44140625" customWidth="1"/>
    <col min="11789" max="11789" width="7.109375" bestFit="1" customWidth="1"/>
    <col min="11790" max="11790" width="10.21875" bestFit="1" customWidth="1"/>
    <col min="11791" max="11791" width="14.109375" bestFit="1" customWidth="1"/>
    <col min="11792" max="11792" width="11" bestFit="1" customWidth="1"/>
    <col min="11793" max="11794" width="10.109375" bestFit="1" customWidth="1"/>
    <col min="11795" max="11795" width="11" bestFit="1" customWidth="1"/>
    <col min="11796" max="11796" width="11.33203125" bestFit="1" customWidth="1"/>
    <col min="11797" max="11797" width="9" bestFit="1" customWidth="1"/>
    <col min="11798" max="11798" width="11" bestFit="1" customWidth="1"/>
    <col min="11799" max="11800" width="8.88671875" bestFit="1" customWidth="1"/>
    <col min="11801" max="11801" width="12.88671875" bestFit="1" customWidth="1"/>
    <col min="11802" max="11802" width="9" bestFit="1" customWidth="1"/>
    <col min="11803" max="11803" width="12.88671875" bestFit="1" customWidth="1"/>
    <col min="11804" max="11804" width="11.33203125" bestFit="1" customWidth="1"/>
    <col min="11805" max="11805" width="9" bestFit="1" customWidth="1"/>
    <col min="11806" max="11806" width="8.88671875" bestFit="1" customWidth="1"/>
    <col min="11807" max="11807" width="12.88671875" bestFit="1" customWidth="1"/>
    <col min="11808" max="11808" width="11.33203125" bestFit="1" customWidth="1"/>
    <col min="11809" max="11809" width="9" bestFit="1" customWidth="1"/>
    <col min="11810" max="11810" width="8.88671875" bestFit="1" customWidth="1"/>
    <col min="11811" max="11811" width="11.33203125" bestFit="1" customWidth="1"/>
    <col min="11812" max="11812" width="14.109375" bestFit="1" customWidth="1"/>
    <col min="12033" max="12035" width="11" bestFit="1" customWidth="1"/>
    <col min="12036" max="12036" width="9" bestFit="1" customWidth="1"/>
    <col min="12037" max="12038" width="11" bestFit="1" customWidth="1"/>
    <col min="12039" max="12039" width="7.88671875" bestFit="1" customWidth="1"/>
    <col min="12040" max="12040" width="9" bestFit="1" customWidth="1"/>
    <col min="12041" max="12041" width="10.21875" bestFit="1" customWidth="1"/>
    <col min="12042" max="12042" width="11" bestFit="1" customWidth="1"/>
    <col min="12043" max="12043" width="9" bestFit="1" customWidth="1"/>
    <col min="12044" max="12044" width="12.44140625" customWidth="1"/>
    <col min="12045" max="12045" width="7.109375" bestFit="1" customWidth="1"/>
    <col min="12046" max="12046" width="10.21875" bestFit="1" customWidth="1"/>
    <col min="12047" max="12047" width="14.109375" bestFit="1" customWidth="1"/>
    <col min="12048" max="12048" width="11" bestFit="1" customWidth="1"/>
    <col min="12049" max="12050" width="10.109375" bestFit="1" customWidth="1"/>
    <col min="12051" max="12051" width="11" bestFit="1" customWidth="1"/>
    <col min="12052" max="12052" width="11.33203125" bestFit="1" customWidth="1"/>
    <col min="12053" max="12053" width="9" bestFit="1" customWidth="1"/>
    <col min="12054" max="12054" width="11" bestFit="1" customWidth="1"/>
    <col min="12055" max="12056" width="8.88671875" bestFit="1" customWidth="1"/>
    <col min="12057" max="12057" width="12.88671875" bestFit="1" customWidth="1"/>
    <col min="12058" max="12058" width="9" bestFit="1" customWidth="1"/>
    <col min="12059" max="12059" width="12.88671875" bestFit="1" customWidth="1"/>
    <col min="12060" max="12060" width="11.33203125" bestFit="1" customWidth="1"/>
    <col min="12061" max="12061" width="9" bestFit="1" customWidth="1"/>
    <col min="12062" max="12062" width="8.88671875" bestFit="1" customWidth="1"/>
    <col min="12063" max="12063" width="12.88671875" bestFit="1" customWidth="1"/>
    <col min="12064" max="12064" width="11.33203125" bestFit="1" customWidth="1"/>
    <col min="12065" max="12065" width="9" bestFit="1" customWidth="1"/>
    <col min="12066" max="12066" width="8.88671875" bestFit="1" customWidth="1"/>
    <col min="12067" max="12067" width="11.33203125" bestFit="1" customWidth="1"/>
    <col min="12068" max="12068" width="14.109375" bestFit="1" customWidth="1"/>
    <col min="12289" max="12291" width="11" bestFit="1" customWidth="1"/>
    <col min="12292" max="12292" width="9" bestFit="1" customWidth="1"/>
    <col min="12293" max="12294" width="11" bestFit="1" customWidth="1"/>
    <col min="12295" max="12295" width="7.88671875" bestFit="1" customWidth="1"/>
    <col min="12296" max="12296" width="9" bestFit="1" customWidth="1"/>
    <col min="12297" max="12297" width="10.21875" bestFit="1" customWidth="1"/>
    <col min="12298" max="12298" width="11" bestFit="1" customWidth="1"/>
    <col min="12299" max="12299" width="9" bestFit="1" customWidth="1"/>
    <col min="12300" max="12300" width="12.44140625" customWidth="1"/>
    <col min="12301" max="12301" width="7.109375" bestFit="1" customWidth="1"/>
    <col min="12302" max="12302" width="10.21875" bestFit="1" customWidth="1"/>
    <col min="12303" max="12303" width="14.109375" bestFit="1" customWidth="1"/>
    <col min="12304" max="12304" width="11" bestFit="1" customWidth="1"/>
    <col min="12305" max="12306" width="10.109375" bestFit="1" customWidth="1"/>
    <col min="12307" max="12307" width="11" bestFit="1" customWidth="1"/>
    <col min="12308" max="12308" width="11.33203125" bestFit="1" customWidth="1"/>
    <col min="12309" max="12309" width="9" bestFit="1" customWidth="1"/>
    <col min="12310" max="12310" width="11" bestFit="1" customWidth="1"/>
    <col min="12311" max="12312" width="8.88671875" bestFit="1" customWidth="1"/>
    <col min="12313" max="12313" width="12.88671875" bestFit="1" customWidth="1"/>
    <col min="12314" max="12314" width="9" bestFit="1" customWidth="1"/>
    <col min="12315" max="12315" width="12.88671875" bestFit="1" customWidth="1"/>
    <col min="12316" max="12316" width="11.33203125" bestFit="1" customWidth="1"/>
    <col min="12317" max="12317" width="9" bestFit="1" customWidth="1"/>
    <col min="12318" max="12318" width="8.88671875" bestFit="1" customWidth="1"/>
    <col min="12319" max="12319" width="12.88671875" bestFit="1" customWidth="1"/>
    <col min="12320" max="12320" width="11.33203125" bestFit="1" customWidth="1"/>
    <col min="12321" max="12321" width="9" bestFit="1" customWidth="1"/>
    <col min="12322" max="12322" width="8.88671875" bestFit="1" customWidth="1"/>
    <col min="12323" max="12323" width="11.33203125" bestFit="1" customWidth="1"/>
    <col min="12324" max="12324" width="14.109375" bestFit="1" customWidth="1"/>
    <col min="12545" max="12547" width="11" bestFit="1" customWidth="1"/>
    <col min="12548" max="12548" width="9" bestFit="1" customWidth="1"/>
    <col min="12549" max="12550" width="11" bestFit="1" customWidth="1"/>
    <col min="12551" max="12551" width="7.88671875" bestFit="1" customWidth="1"/>
    <col min="12552" max="12552" width="9" bestFit="1" customWidth="1"/>
    <col min="12553" max="12553" width="10.21875" bestFit="1" customWidth="1"/>
    <col min="12554" max="12554" width="11" bestFit="1" customWidth="1"/>
    <col min="12555" max="12555" width="9" bestFit="1" customWidth="1"/>
    <col min="12556" max="12556" width="12.44140625" customWidth="1"/>
    <col min="12557" max="12557" width="7.109375" bestFit="1" customWidth="1"/>
    <col min="12558" max="12558" width="10.21875" bestFit="1" customWidth="1"/>
    <col min="12559" max="12559" width="14.109375" bestFit="1" customWidth="1"/>
    <col min="12560" max="12560" width="11" bestFit="1" customWidth="1"/>
    <col min="12561" max="12562" width="10.109375" bestFit="1" customWidth="1"/>
    <col min="12563" max="12563" width="11" bestFit="1" customWidth="1"/>
    <col min="12564" max="12564" width="11.33203125" bestFit="1" customWidth="1"/>
    <col min="12565" max="12565" width="9" bestFit="1" customWidth="1"/>
    <col min="12566" max="12566" width="11" bestFit="1" customWidth="1"/>
    <col min="12567" max="12568" width="8.88671875" bestFit="1" customWidth="1"/>
    <col min="12569" max="12569" width="12.88671875" bestFit="1" customWidth="1"/>
    <col min="12570" max="12570" width="9" bestFit="1" customWidth="1"/>
    <col min="12571" max="12571" width="12.88671875" bestFit="1" customWidth="1"/>
    <col min="12572" max="12572" width="11.33203125" bestFit="1" customWidth="1"/>
    <col min="12573" max="12573" width="9" bestFit="1" customWidth="1"/>
    <col min="12574" max="12574" width="8.88671875" bestFit="1" customWidth="1"/>
    <col min="12575" max="12575" width="12.88671875" bestFit="1" customWidth="1"/>
    <col min="12576" max="12576" width="11.33203125" bestFit="1" customWidth="1"/>
    <col min="12577" max="12577" width="9" bestFit="1" customWidth="1"/>
    <col min="12578" max="12578" width="8.88671875" bestFit="1" customWidth="1"/>
    <col min="12579" max="12579" width="11.33203125" bestFit="1" customWidth="1"/>
    <col min="12580" max="12580" width="14.109375" bestFit="1" customWidth="1"/>
    <col min="12801" max="12803" width="11" bestFit="1" customWidth="1"/>
    <col min="12804" max="12804" width="9" bestFit="1" customWidth="1"/>
    <col min="12805" max="12806" width="11" bestFit="1" customWidth="1"/>
    <col min="12807" max="12807" width="7.88671875" bestFit="1" customWidth="1"/>
    <col min="12808" max="12808" width="9" bestFit="1" customWidth="1"/>
    <col min="12809" max="12809" width="10.21875" bestFit="1" customWidth="1"/>
    <col min="12810" max="12810" width="11" bestFit="1" customWidth="1"/>
    <col min="12811" max="12811" width="9" bestFit="1" customWidth="1"/>
    <col min="12812" max="12812" width="12.44140625" customWidth="1"/>
    <col min="12813" max="12813" width="7.109375" bestFit="1" customWidth="1"/>
    <col min="12814" max="12814" width="10.21875" bestFit="1" customWidth="1"/>
    <col min="12815" max="12815" width="14.109375" bestFit="1" customWidth="1"/>
    <col min="12816" max="12816" width="11" bestFit="1" customWidth="1"/>
    <col min="12817" max="12818" width="10.109375" bestFit="1" customWidth="1"/>
    <col min="12819" max="12819" width="11" bestFit="1" customWidth="1"/>
    <col min="12820" max="12820" width="11.33203125" bestFit="1" customWidth="1"/>
    <col min="12821" max="12821" width="9" bestFit="1" customWidth="1"/>
    <col min="12822" max="12822" width="11" bestFit="1" customWidth="1"/>
    <col min="12823" max="12824" width="8.88671875" bestFit="1" customWidth="1"/>
    <col min="12825" max="12825" width="12.88671875" bestFit="1" customWidth="1"/>
    <col min="12826" max="12826" width="9" bestFit="1" customWidth="1"/>
    <col min="12827" max="12827" width="12.88671875" bestFit="1" customWidth="1"/>
    <col min="12828" max="12828" width="11.33203125" bestFit="1" customWidth="1"/>
    <col min="12829" max="12829" width="9" bestFit="1" customWidth="1"/>
    <col min="12830" max="12830" width="8.88671875" bestFit="1" customWidth="1"/>
    <col min="12831" max="12831" width="12.88671875" bestFit="1" customWidth="1"/>
    <col min="12832" max="12832" width="11.33203125" bestFit="1" customWidth="1"/>
    <col min="12833" max="12833" width="9" bestFit="1" customWidth="1"/>
    <col min="12834" max="12834" width="8.88671875" bestFit="1" customWidth="1"/>
    <col min="12835" max="12835" width="11.33203125" bestFit="1" customWidth="1"/>
    <col min="12836" max="12836" width="14.109375" bestFit="1" customWidth="1"/>
    <col min="13057" max="13059" width="11" bestFit="1" customWidth="1"/>
    <col min="13060" max="13060" width="9" bestFit="1" customWidth="1"/>
    <col min="13061" max="13062" width="11" bestFit="1" customWidth="1"/>
    <col min="13063" max="13063" width="7.88671875" bestFit="1" customWidth="1"/>
    <col min="13064" max="13064" width="9" bestFit="1" customWidth="1"/>
    <col min="13065" max="13065" width="10.21875" bestFit="1" customWidth="1"/>
    <col min="13066" max="13066" width="11" bestFit="1" customWidth="1"/>
    <col min="13067" max="13067" width="9" bestFit="1" customWidth="1"/>
    <col min="13068" max="13068" width="12.44140625" customWidth="1"/>
    <col min="13069" max="13069" width="7.109375" bestFit="1" customWidth="1"/>
    <col min="13070" max="13070" width="10.21875" bestFit="1" customWidth="1"/>
    <col min="13071" max="13071" width="14.109375" bestFit="1" customWidth="1"/>
    <col min="13072" max="13072" width="11" bestFit="1" customWidth="1"/>
    <col min="13073" max="13074" width="10.109375" bestFit="1" customWidth="1"/>
    <col min="13075" max="13075" width="11" bestFit="1" customWidth="1"/>
    <col min="13076" max="13076" width="11.33203125" bestFit="1" customWidth="1"/>
    <col min="13077" max="13077" width="9" bestFit="1" customWidth="1"/>
    <col min="13078" max="13078" width="11" bestFit="1" customWidth="1"/>
    <col min="13079" max="13080" width="8.88671875" bestFit="1" customWidth="1"/>
    <col min="13081" max="13081" width="12.88671875" bestFit="1" customWidth="1"/>
    <col min="13082" max="13082" width="9" bestFit="1" customWidth="1"/>
    <col min="13083" max="13083" width="12.88671875" bestFit="1" customWidth="1"/>
    <col min="13084" max="13084" width="11.33203125" bestFit="1" customWidth="1"/>
    <col min="13085" max="13085" width="9" bestFit="1" customWidth="1"/>
    <col min="13086" max="13086" width="8.88671875" bestFit="1" customWidth="1"/>
    <col min="13087" max="13087" width="12.88671875" bestFit="1" customWidth="1"/>
    <col min="13088" max="13088" width="11.33203125" bestFit="1" customWidth="1"/>
    <col min="13089" max="13089" width="9" bestFit="1" customWidth="1"/>
    <col min="13090" max="13090" width="8.88671875" bestFit="1" customWidth="1"/>
    <col min="13091" max="13091" width="11.33203125" bestFit="1" customWidth="1"/>
    <col min="13092" max="13092" width="14.109375" bestFit="1" customWidth="1"/>
    <col min="13313" max="13315" width="11" bestFit="1" customWidth="1"/>
    <col min="13316" max="13316" width="9" bestFit="1" customWidth="1"/>
    <col min="13317" max="13318" width="11" bestFit="1" customWidth="1"/>
    <col min="13319" max="13319" width="7.88671875" bestFit="1" customWidth="1"/>
    <col min="13320" max="13320" width="9" bestFit="1" customWidth="1"/>
    <col min="13321" max="13321" width="10.21875" bestFit="1" customWidth="1"/>
    <col min="13322" max="13322" width="11" bestFit="1" customWidth="1"/>
    <col min="13323" max="13323" width="9" bestFit="1" customWidth="1"/>
    <col min="13324" max="13324" width="12.44140625" customWidth="1"/>
    <col min="13325" max="13325" width="7.109375" bestFit="1" customWidth="1"/>
    <col min="13326" max="13326" width="10.21875" bestFit="1" customWidth="1"/>
    <col min="13327" max="13327" width="14.109375" bestFit="1" customWidth="1"/>
    <col min="13328" max="13328" width="11" bestFit="1" customWidth="1"/>
    <col min="13329" max="13330" width="10.109375" bestFit="1" customWidth="1"/>
    <col min="13331" max="13331" width="11" bestFit="1" customWidth="1"/>
    <col min="13332" max="13332" width="11.33203125" bestFit="1" customWidth="1"/>
    <col min="13333" max="13333" width="9" bestFit="1" customWidth="1"/>
    <col min="13334" max="13334" width="11" bestFit="1" customWidth="1"/>
    <col min="13335" max="13336" width="8.88671875" bestFit="1" customWidth="1"/>
    <col min="13337" max="13337" width="12.88671875" bestFit="1" customWidth="1"/>
    <col min="13338" max="13338" width="9" bestFit="1" customWidth="1"/>
    <col min="13339" max="13339" width="12.88671875" bestFit="1" customWidth="1"/>
    <col min="13340" max="13340" width="11.33203125" bestFit="1" customWidth="1"/>
    <col min="13341" max="13341" width="9" bestFit="1" customWidth="1"/>
    <col min="13342" max="13342" width="8.88671875" bestFit="1" customWidth="1"/>
    <col min="13343" max="13343" width="12.88671875" bestFit="1" customWidth="1"/>
    <col min="13344" max="13344" width="11.33203125" bestFit="1" customWidth="1"/>
    <col min="13345" max="13345" width="9" bestFit="1" customWidth="1"/>
    <col min="13346" max="13346" width="8.88671875" bestFit="1" customWidth="1"/>
    <col min="13347" max="13347" width="11.33203125" bestFit="1" customWidth="1"/>
    <col min="13348" max="13348" width="14.109375" bestFit="1" customWidth="1"/>
    <col min="13569" max="13571" width="11" bestFit="1" customWidth="1"/>
    <col min="13572" max="13572" width="9" bestFit="1" customWidth="1"/>
    <col min="13573" max="13574" width="11" bestFit="1" customWidth="1"/>
    <col min="13575" max="13575" width="7.88671875" bestFit="1" customWidth="1"/>
    <col min="13576" max="13576" width="9" bestFit="1" customWidth="1"/>
    <col min="13577" max="13577" width="10.21875" bestFit="1" customWidth="1"/>
    <col min="13578" max="13578" width="11" bestFit="1" customWidth="1"/>
    <col min="13579" max="13579" width="9" bestFit="1" customWidth="1"/>
    <col min="13580" max="13580" width="12.44140625" customWidth="1"/>
    <col min="13581" max="13581" width="7.109375" bestFit="1" customWidth="1"/>
    <col min="13582" max="13582" width="10.21875" bestFit="1" customWidth="1"/>
    <col min="13583" max="13583" width="14.109375" bestFit="1" customWidth="1"/>
    <col min="13584" max="13584" width="11" bestFit="1" customWidth="1"/>
    <col min="13585" max="13586" width="10.109375" bestFit="1" customWidth="1"/>
    <col min="13587" max="13587" width="11" bestFit="1" customWidth="1"/>
    <col min="13588" max="13588" width="11.33203125" bestFit="1" customWidth="1"/>
    <col min="13589" max="13589" width="9" bestFit="1" customWidth="1"/>
    <col min="13590" max="13590" width="11" bestFit="1" customWidth="1"/>
    <col min="13591" max="13592" width="8.88671875" bestFit="1" customWidth="1"/>
    <col min="13593" max="13593" width="12.88671875" bestFit="1" customWidth="1"/>
    <col min="13594" max="13594" width="9" bestFit="1" customWidth="1"/>
    <col min="13595" max="13595" width="12.88671875" bestFit="1" customWidth="1"/>
    <col min="13596" max="13596" width="11.33203125" bestFit="1" customWidth="1"/>
    <col min="13597" max="13597" width="9" bestFit="1" customWidth="1"/>
    <col min="13598" max="13598" width="8.88671875" bestFit="1" customWidth="1"/>
    <col min="13599" max="13599" width="12.88671875" bestFit="1" customWidth="1"/>
    <col min="13600" max="13600" width="11.33203125" bestFit="1" customWidth="1"/>
    <col min="13601" max="13601" width="9" bestFit="1" customWidth="1"/>
    <col min="13602" max="13602" width="8.88671875" bestFit="1" customWidth="1"/>
    <col min="13603" max="13603" width="11.33203125" bestFit="1" customWidth="1"/>
    <col min="13604" max="13604" width="14.109375" bestFit="1" customWidth="1"/>
    <col min="13825" max="13827" width="11" bestFit="1" customWidth="1"/>
    <col min="13828" max="13828" width="9" bestFit="1" customWidth="1"/>
    <col min="13829" max="13830" width="11" bestFit="1" customWidth="1"/>
    <col min="13831" max="13831" width="7.88671875" bestFit="1" customWidth="1"/>
    <col min="13832" max="13832" width="9" bestFit="1" customWidth="1"/>
    <col min="13833" max="13833" width="10.21875" bestFit="1" customWidth="1"/>
    <col min="13834" max="13834" width="11" bestFit="1" customWidth="1"/>
    <col min="13835" max="13835" width="9" bestFit="1" customWidth="1"/>
    <col min="13836" max="13836" width="12.44140625" customWidth="1"/>
    <col min="13837" max="13837" width="7.109375" bestFit="1" customWidth="1"/>
    <col min="13838" max="13838" width="10.21875" bestFit="1" customWidth="1"/>
    <col min="13839" max="13839" width="14.109375" bestFit="1" customWidth="1"/>
    <col min="13840" max="13840" width="11" bestFit="1" customWidth="1"/>
    <col min="13841" max="13842" width="10.109375" bestFit="1" customWidth="1"/>
    <col min="13843" max="13843" width="11" bestFit="1" customWidth="1"/>
    <col min="13844" max="13844" width="11.33203125" bestFit="1" customWidth="1"/>
    <col min="13845" max="13845" width="9" bestFit="1" customWidth="1"/>
    <col min="13846" max="13846" width="11" bestFit="1" customWidth="1"/>
    <col min="13847" max="13848" width="8.88671875" bestFit="1" customWidth="1"/>
    <col min="13849" max="13849" width="12.88671875" bestFit="1" customWidth="1"/>
    <col min="13850" max="13850" width="9" bestFit="1" customWidth="1"/>
    <col min="13851" max="13851" width="12.88671875" bestFit="1" customWidth="1"/>
    <col min="13852" max="13852" width="11.33203125" bestFit="1" customWidth="1"/>
    <col min="13853" max="13853" width="9" bestFit="1" customWidth="1"/>
    <col min="13854" max="13854" width="8.88671875" bestFit="1" customWidth="1"/>
    <col min="13855" max="13855" width="12.88671875" bestFit="1" customWidth="1"/>
    <col min="13856" max="13856" width="11.33203125" bestFit="1" customWidth="1"/>
    <col min="13857" max="13857" width="9" bestFit="1" customWidth="1"/>
    <col min="13858" max="13858" width="8.88671875" bestFit="1" customWidth="1"/>
    <col min="13859" max="13859" width="11.33203125" bestFit="1" customWidth="1"/>
    <col min="13860" max="13860" width="14.109375" bestFit="1" customWidth="1"/>
    <col min="14081" max="14083" width="11" bestFit="1" customWidth="1"/>
    <col min="14084" max="14084" width="9" bestFit="1" customWidth="1"/>
    <col min="14085" max="14086" width="11" bestFit="1" customWidth="1"/>
    <col min="14087" max="14087" width="7.88671875" bestFit="1" customWidth="1"/>
    <col min="14088" max="14088" width="9" bestFit="1" customWidth="1"/>
    <col min="14089" max="14089" width="10.21875" bestFit="1" customWidth="1"/>
    <col min="14090" max="14090" width="11" bestFit="1" customWidth="1"/>
    <col min="14091" max="14091" width="9" bestFit="1" customWidth="1"/>
    <col min="14092" max="14092" width="12.44140625" customWidth="1"/>
    <col min="14093" max="14093" width="7.109375" bestFit="1" customWidth="1"/>
    <col min="14094" max="14094" width="10.21875" bestFit="1" customWidth="1"/>
    <col min="14095" max="14095" width="14.109375" bestFit="1" customWidth="1"/>
    <col min="14096" max="14096" width="11" bestFit="1" customWidth="1"/>
    <col min="14097" max="14098" width="10.109375" bestFit="1" customWidth="1"/>
    <col min="14099" max="14099" width="11" bestFit="1" customWidth="1"/>
    <col min="14100" max="14100" width="11.33203125" bestFit="1" customWidth="1"/>
    <col min="14101" max="14101" width="9" bestFit="1" customWidth="1"/>
    <col min="14102" max="14102" width="11" bestFit="1" customWidth="1"/>
    <col min="14103" max="14104" width="8.88671875" bestFit="1" customWidth="1"/>
    <col min="14105" max="14105" width="12.88671875" bestFit="1" customWidth="1"/>
    <col min="14106" max="14106" width="9" bestFit="1" customWidth="1"/>
    <col min="14107" max="14107" width="12.88671875" bestFit="1" customWidth="1"/>
    <col min="14108" max="14108" width="11.33203125" bestFit="1" customWidth="1"/>
    <col min="14109" max="14109" width="9" bestFit="1" customWidth="1"/>
    <col min="14110" max="14110" width="8.88671875" bestFit="1" customWidth="1"/>
    <col min="14111" max="14111" width="12.88671875" bestFit="1" customWidth="1"/>
    <col min="14112" max="14112" width="11.33203125" bestFit="1" customWidth="1"/>
    <col min="14113" max="14113" width="9" bestFit="1" customWidth="1"/>
    <col min="14114" max="14114" width="8.88671875" bestFit="1" customWidth="1"/>
    <col min="14115" max="14115" width="11.33203125" bestFit="1" customWidth="1"/>
    <col min="14116" max="14116" width="14.109375" bestFit="1" customWidth="1"/>
    <col min="14337" max="14339" width="11" bestFit="1" customWidth="1"/>
    <col min="14340" max="14340" width="9" bestFit="1" customWidth="1"/>
    <col min="14341" max="14342" width="11" bestFit="1" customWidth="1"/>
    <col min="14343" max="14343" width="7.88671875" bestFit="1" customWidth="1"/>
    <col min="14344" max="14344" width="9" bestFit="1" customWidth="1"/>
    <col min="14345" max="14345" width="10.21875" bestFit="1" customWidth="1"/>
    <col min="14346" max="14346" width="11" bestFit="1" customWidth="1"/>
    <col min="14347" max="14347" width="9" bestFit="1" customWidth="1"/>
    <col min="14348" max="14348" width="12.44140625" customWidth="1"/>
    <col min="14349" max="14349" width="7.109375" bestFit="1" customWidth="1"/>
    <col min="14350" max="14350" width="10.21875" bestFit="1" customWidth="1"/>
    <col min="14351" max="14351" width="14.109375" bestFit="1" customWidth="1"/>
    <col min="14352" max="14352" width="11" bestFit="1" customWidth="1"/>
    <col min="14353" max="14354" width="10.109375" bestFit="1" customWidth="1"/>
    <col min="14355" max="14355" width="11" bestFit="1" customWidth="1"/>
    <col min="14356" max="14356" width="11.33203125" bestFit="1" customWidth="1"/>
    <col min="14357" max="14357" width="9" bestFit="1" customWidth="1"/>
    <col min="14358" max="14358" width="11" bestFit="1" customWidth="1"/>
    <col min="14359" max="14360" width="8.88671875" bestFit="1" customWidth="1"/>
    <col min="14361" max="14361" width="12.88671875" bestFit="1" customWidth="1"/>
    <col min="14362" max="14362" width="9" bestFit="1" customWidth="1"/>
    <col min="14363" max="14363" width="12.88671875" bestFit="1" customWidth="1"/>
    <col min="14364" max="14364" width="11.33203125" bestFit="1" customWidth="1"/>
    <col min="14365" max="14365" width="9" bestFit="1" customWidth="1"/>
    <col min="14366" max="14366" width="8.88671875" bestFit="1" customWidth="1"/>
    <col min="14367" max="14367" width="12.88671875" bestFit="1" customWidth="1"/>
    <col min="14368" max="14368" width="11.33203125" bestFit="1" customWidth="1"/>
    <col min="14369" max="14369" width="9" bestFit="1" customWidth="1"/>
    <col min="14370" max="14370" width="8.88671875" bestFit="1" customWidth="1"/>
    <col min="14371" max="14371" width="11.33203125" bestFit="1" customWidth="1"/>
    <col min="14372" max="14372" width="14.109375" bestFit="1" customWidth="1"/>
    <col min="14593" max="14595" width="11" bestFit="1" customWidth="1"/>
    <col min="14596" max="14596" width="9" bestFit="1" customWidth="1"/>
    <col min="14597" max="14598" width="11" bestFit="1" customWidth="1"/>
    <col min="14599" max="14599" width="7.88671875" bestFit="1" customWidth="1"/>
    <col min="14600" max="14600" width="9" bestFit="1" customWidth="1"/>
    <col min="14601" max="14601" width="10.21875" bestFit="1" customWidth="1"/>
    <col min="14602" max="14602" width="11" bestFit="1" customWidth="1"/>
    <col min="14603" max="14603" width="9" bestFit="1" customWidth="1"/>
    <col min="14604" max="14604" width="12.44140625" customWidth="1"/>
    <col min="14605" max="14605" width="7.109375" bestFit="1" customWidth="1"/>
    <col min="14606" max="14606" width="10.21875" bestFit="1" customWidth="1"/>
    <col min="14607" max="14607" width="14.109375" bestFit="1" customWidth="1"/>
    <col min="14608" max="14608" width="11" bestFit="1" customWidth="1"/>
    <col min="14609" max="14610" width="10.109375" bestFit="1" customWidth="1"/>
    <col min="14611" max="14611" width="11" bestFit="1" customWidth="1"/>
    <col min="14612" max="14612" width="11.33203125" bestFit="1" customWidth="1"/>
    <col min="14613" max="14613" width="9" bestFit="1" customWidth="1"/>
    <col min="14614" max="14614" width="11" bestFit="1" customWidth="1"/>
    <col min="14615" max="14616" width="8.88671875" bestFit="1" customWidth="1"/>
    <col min="14617" max="14617" width="12.88671875" bestFit="1" customWidth="1"/>
    <col min="14618" max="14618" width="9" bestFit="1" customWidth="1"/>
    <col min="14619" max="14619" width="12.88671875" bestFit="1" customWidth="1"/>
    <col min="14620" max="14620" width="11.33203125" bestFit="1" customWidth="1"/>
    <col min="14621" max="14621" width="9" bestFit="1" customWidth="1"/>
    <col min="14622" max="14622" width="8.88671875" bestFit="1" customWidth="1"/>
    <col min="14623" max="14623" width="12.88671875" bestFit="1" customWidth="1"/>
    <col min="14624" max="14624" width="11.33203125" bestFit="1" customWidth="1"/>
    <col min="14625" max="14625" width="9" bestFit="1" customWidth="1"/>
    <col min="14626" max="14626" width="8.88671875" bestFit="1" customWidth="1"/>
    <col min="14627" max="14627" width="11.33203125" bestFit="1" customWidth="1"/>
    <col min="14628" max="14628" width="14.109375" bestFit="1" customWidth="1"/>
    <col min="14849" max="14851" width="11" bestFit="1" customWidth="1"/>
    <col min="14852" max="14852" width="9" bestFit="1" customWidth="1"/>
    <col min="14853" max="14854" width="11" bestFit="1" customWidth="1"/>
    <col min="14855" max="14855" width="7.88671875" bestFit="1" customWidth="1"/>
    <col min="14856" max="14856" width="9" bestFit="1" customWidth="1"/>
    <col min="14857" max="14857" width="10.21875" bestFit="1" customWidth="1"/>
    <col min="14858" max="14858" width="11" bestFit="1" customWidth="1"/>
    <col min="14859" max="14859" width="9" bestFit="1" customWidth="1"/>
    <col min="14860" max="14860" width="12.44140625" customWidth="1"/>
    <col min="14861" max="14861" width="7.109375" bestFit="1" customWidth="1"/>
    <col min="14862" max="14862" width="10.21875" bestFit="1" customWidth="1"/>
    <col min="14863" max="14863" width="14.109375" bestFit="1" customWidth="1"/>
    <col min="14864" max="14864" width="11" bestFit="1" customWidth="1"/>
    <col min="14865" max="14866" width="10.109375" bestFit="1" customWidth="1"/>
    <col min="14867" max="14867" width="11" bestFit="1" customWidth="1"/>
    <col min="14868" max="14868" width="11.33203125" bestFit="1" customWidth="1"/>
    <col min="14869" max="14869" width="9" bestFit="1" customWidth="1"/>
    <col min="14870" max="14870" width="11" bestFit="1" customWidth="1"/>
    <col min="14871" max="14872" width="8.88671875" bestFit="1" customWidth="1"/>
    <col min="14873" max="14873" width="12.88671875" bestFit="1" customWidth="1"/>
    <col min="14874" max="14874" width="9" bestFit="1" customWidth="1"/>
    <col min="14875" max="14875" width="12.88671875" bestFit="1" customWidth="1"/>
    <col min="14876" max="14876" width="11.33203125" bestFit="1" customWidth="1"/>
    <col min="14877" max="14877" width="9" bestFit="1" customWidth="1"/>
    <col min="14878" max="14878" width="8.88671875" bestFit="1" customWidth="1"/>
    <col min="14879" max="14879" width="12.88671875" bestFit="1" customWidth="1"/>
    <col min="14880" max="14880" width="11.33203125" bestFit="1" customWidth="1"/>
    <col min="14881" max="14881" width="9" bestFit="1" customWidth="1"/>
    <col min="14882" max="14882" width="8.88671875" bestFit="1" customWidth="1"/>
    <col min="14883" max="14883" width="11.33203125" bestFit="1" customWidth="1"/>
    <col min="14884" max="14884" width="14.109375" bestFit="1" customWidth="1"/>
    <col min="15105" max="15107" width="11" bestFit="1" customWidth="1"/>
    <col min="15108" max="15108" width="9" bestFit="1" customWidth="1"/>
    <col min="15109" max="15110" width="11" bestFit="1" customWidth="1"/>
    <col min="15111" max="15111" width="7.88671875" bestFit="1" customWidth="1"/>
    <col min="15112" max="15112" width="9" bestFit="1" customWidth="1"/>
    <col min="15113" max="15113" width="10.21875" bestFit="1" customWidth="1"/>
    <col min="15114" max="15114" width="11" bestFit="1" customWidth="1"/>
    <col min="15115" max="15115" width="9" bestFit="1" customWidth="1"/>
    <col min="15116" max="15116" width="12.44140625" customWidth="1"/>
    <col min="15117" max="15117" width="7.109375" bestFit="1" customWidth="1"/>
    <col min="15118" max="15118" width="10.21875" bestFit="1" customWidth="1"/>
    <col min="15119" max="15119" width="14.109375" bestFit="1" customWidth="1"/>
    <col min="15120" max="15120" width="11" bestFit="1" customWidth="1"/>
    <col min="15121" max="15122" width="10.109375" bestFit="1" customWidth="1"/>
    <col min="15123" max="15123" width="11" bestFit="1" customWidth="1"/>
    <col min="15124" max="15124" width="11.33203125" bestFit="1" customWidth="1"/>
    <col min="15125" max="15125" width="9" bestFit="1" customWidth="1"/>
    <col min="15126" max="15126" width="11" bestFit="1" customWidth="1"/>
    <col min="15127" max="15128" width="8.88671875" bestFit="1" customWidth="1"/>
    <col min="15129" max="15129" width="12.88671875" bestFit="1" customWidth="1"/>
    <col min="15130" max="15130" width="9" bestFit="1" customWidth="1"/>
    <col min="15131" max="15131" width="12.88671875" bestFit="1" customWidth="1"/>
    <col min="15132" max="15132" width="11.33203125" bestFit="1" customWidth="1"/>
    <col min="15133" max="15133" width="9" bestFit="1" customWidth="1"/>
    <col min="15134" max="15134" width="8.88671875" bestFit="1" customWidth="1"/>
    <col min="15135" max="15135" width="12.88671875" bestFit="1" customWidth="1"/>
    <col min="15136" max="15136" width="11.33203125" bestFit="1" customWidth="1"/>
    <col min="15137" max="15137" width="9" bestFit="1" customWidth="1"/>
    <col min="15138" max="15138" width="8.88671875" bestFit="1" customWidth="1"/>
    <col min="15139" max="15139" width="11.33203125" bestFit="1" customWidth="1"/>
    <col min="15140" max="15140" width="14.109375" bestFit="1" customWidth="1"/>
    <col min="15361" max="15363" width="11" bestFit="1" customWidth="1"/>
    <col min="15364" max="15364" width="9" bestFit="1" customWidth="1"/>
    <col min="15365" max="15366" width="11" bestFit="1" customWidth="1"/>
    <col min="15367" max="15367" width="7.88671875" bestFit="1" customWidth="1"/>
    <col min="15368" max="15368" width="9" bestFit="1" customWidth="1"/>
    <col min="15369" max="15369" width="10.21875" bestFit="1" customWidth="1"/>
    <col min="15370" max="15370" width="11" bestFit="1" customWidth="1"/>
    <col min="15371" max="15371" width="9" bestFit="1" customWidth="1"/>
    <col min="15372" max="15372" width="12.44140625" customWidth="1"/>
    <col min="15373" max="15373" width="7.109375" bestFit="1" customWidth="1"/>
    <col min="15374" max="15374" width="10.21875" bestFit="1" customWidth="1"/>
    <col min="15375" max="15375" width="14.109375" bestFit="1" customWidth="1"/>
    <col min="15376" max="15376" width="11" bestFit="1" customWidth="1"/>
    <col min="15377" max="15378" width="10.109375" bestFit="1" customWidth="1"/>
    <col min="15379" max="15379" width="11" bestFit="1" customWidth="1"/>
    <col min="15380" max="15380" width="11.33203125" bestFit="1" customWidth="1"/>
    <col min="15381" max="15381" width="9" bestFit="1" customWidth="1"/>
    <col min="15382" max="15382" width="11" bestFit="1" customWidth="1"/>
    <col min="15383" max="15384" width="8.88671875" bestFit="1" customWidth="1"/>
    <col min="15385" max="15385" width="12.88671875" bestFit="1" customWidth="1"/>
    <col min="15386" max="15386" width="9" bestFit="1" customWidth="1"/>
    <col min="15387" max="15387" width="12.88671875" bestFit="1" customWidth="1"/>
    <col min="15388" max="15388" width="11.33203125" bestFit="1" customWidth="1"/>
    <col min="15389" max="15389" width="9" bestFit="1" customWidth="1"/>
    <col min="15390" max="15390" width="8.88671875" bestFit="1" customWidth="1"/>
    <col min="15391" max="15391" width="12.88671875" bestFit="1" customWidth="1"/>
    <col min="15392" max="15392" width="11.33203125" bestFit="1" customWidth="1"/>
    <col min="15393" max="15393" width="9" bestFit="1" customWidth="1"/>
    <col min="15394" max="15394" width="8.88671875" bestFit="1" customWidth="1"/>
    <col min="15395" max="15395" width="11.33203125" bestFit="1" customWidth="1"/>
    <col min="15396" max="15396" width="14.109375" bestFit="1" customWidth="1"/>
    <col min="15617" max="15619" width="11" bestFit="1" customWidth="1"/>
    <col min="15620" max="15620" width="9" bestFit="1" customWidth="1"/>
    <col min="15621" max="15622" width="11" bestFit="1" customWidth="1"/>
    <col min="15623" max="15623" width="7.88671875" bestFit="1" customWidth="1"/>
    <col min="15624" max="15624" width="9" bestFit="1" customWidth="1"/>
    <col min="15625" max="15625" width="10.21875" bestFit="1" customWidth="1"/>
    <col min="15626" max="15626" width="11" bestFit="1" customWidth="1"/>
    <col min="15627" max="15627" width="9" bestFit="1" customWidth="1"/>
    <col min="15628" max="15628" width="12.44140625" customWidth="1"/>
    <col min="15629" max="15629" width="7.109375" bestFit="1" customWidth="1"/>
    <col min="15630" max="15630" width="10.21875" bestFit="1" customWidth="1"/>
    <col min="15631" max="15631" width="14.109375" bestFit="1" customWidth="1"/>
    <col min="15632" max="15632" width="11" bestFit="1" customWidth="1"/>
    <col min="15633" max="15634" width="10.109375" bestFit="1" customWidth="1"/>
    <col min="15635" max="15635" width="11" bestFit="1" customWidth="1"/>
    <col min="15636" max="15636" width="11.33203125" bestFit="1" customWidth="1"/>
    <col min="15637" max="15637" width="9" bestFit="1" customWidth="1"/>
    <col min="15638" max="15638" width="11" bestFit="1" customWidth="1"/>
    <col min="15639" max="15640" width="8.88671875" bestFit="1" customWidth="1"/>
    <col min="15641" max="15641" width="12.88671875" bestFit="1" customWidth="1"/>
    <col min="15642" max="15642" width="9" bestFit="1" customWidth="1"/>
    <col min="15643" max="15643" width="12.88671875" bestFit="1" customWidth="1"/>
    <col min="15644" max="15644" width="11.33203125" bestFit="1" customWidth="1"/>
    <col min="15645" max="15645" width="9" bestFit="1" customWidth="1"/>
    <col min="15646" max="15646" width="8.88671875" bestFit="1" customWidth="1"/>
    <col min="15647" max="15647" width="12.88671875" bestFit="1" customWidth="1"/>
    <col min="15648" max="15648" width="11.33203125" bestFit="1" customWidth="1"/>
    <col min="15649" max="15649" width="9" bestFit="1" customWidth="1"/>
    <col min="15650" max="15650" width="8.88671875" bestFit="1" customWidth="1"/>
    <col min="15651" max="15651" width="11.33203125" bestFit="1" customWidth="1"/>
    <col min="15652" max="15652" width="14.109375" bestFit="1" customWidth="1"/>
    <col min="15873" max="15875" width="11" bestFit="1" customWidth="1"/>
    <col min="15876" max="15876" width="9" bestFit="1" customWidth="1"/>
    <col min="15877" max="15878" width="11" bestFit="1" customWidth="1"/>
    <col min="15879" max="15879" width="7.88671875" bestFit="1" customWidth="1"/>
    <col min="15880" max="15880" width="9" bestFit="1" customWidth="1"/>
    <col min="15881" max="15881" width="10.21875" bestFit="1" customWidth="1"/>
    <col min="15882" max="15882" width="11" bestFit="1" customWidth="1"/>
    <col min="15883" max="15883" width="9" bestFit="1" customWidth="1"/>
    <col min="15884" max="15884" width="12.44140625" customWidth="1"/>
    <col min="15885" max="15885" width="7.109375" bestFit="1" customWidth="1"/>
    <col min="15886" max="15886" width="10.21875" bestFit="1" customWidth="1"/>
    <col min="15887" max="15887" width="14.109375" bestFit="1" customWidth="1"/>
    <col min="15888" max="15888" width="11" bestFit="1" customWidth="1"/>
    <col min="15889" max="15890" width="10.109375" bestFit="1" customWidth="1"/>
    <col min="15891" max="15891" width="11" bestFit="1" customWidth="1"/>
    <col min="15892" max="15892" width="11.33203125" bestFit="1" customWidth="1"/>
    <col min="15893" max="15893" width="9" bestFit="1" customWidth="1"/>
    <col min="15894" max="15894" width="11" bestFit="1" customWidth="1"/>
    <col min="15895" max="15896" width="8.88671875" bestFit="1" customWidth="1"/>
    <col min="15897" max="15897" width="12.88671875" bestFit="1" customWidth="1"/>
    <col min="15898" max="15898" width="9" bestFit="1" customWidth="1"/>
    <col min="15899" max="15899" width="12.88671875" bestFit="1" customWidth="1"/>
    <col min="15900" max="15900" width="11.33203125" bestFit="1" customWidth="1"/>
    <col min="15901" max="15901" width="9" bestFit="1" customWidth="1"/>
    <col min="15902" max="15902" width="8.88671875" bestFit="1" customWidth="1"/>
    <col min="15903" max="15903" width="12.88671875" bestFit="1" customWidth="1"/>
    <col min="15904" max="15904" width="11.33203125" bestFit="1" customWidth="1"/>
    <col min="15905" max="15905" width="9" bestFit="1" customWidth="1"/>
    <col min="15906" max="15906" width="8.88671875" bestFit="1" customWidth="1"/>
    <col min="15907" max="15907" width="11.33203125" bestFit="1" customWidth="1"/>
    <col min="15908" max="15908" width="14.109375" bestFit="1" customWidth="1"/>
    <col min="16129" max="16131" width="11" bestFit="1" customWidth="1"/>
    <col min="16132" max="16132" width="9" bestFit="1" customWidth="1"/>
    <col min="16133" max="16134" width="11" bestFit="1" customWidth="1"/>
    <col min="16135" max="16135" width="7.88671875" bestFit="1" customWidth="1"/>
    <col min="16136" max="16136" width="9" bestFit="1" customWidth="1"/>
    <col min="16137" max="16137" width="10.21875" bestFit="1" customWidth="1"/>
    <col min="16138" max="16138" width="11" bestFit="1" customWidth="1"/>
    <col min="16139" max="16139" width="9" bestFit="1" customWidth="1"/>
    <col min="16140" max="16140" width="12.44140625" customWidth="1"/>
    <col min="16141" max="16141" width="7.109375" bestFit="1" customWidth="1"/>
    <col min="16142" max="16142" width="10.21875" bestFit="1" customWidth="1"/>
    <col min="16143" max="16143" width="14.109375" bestFit="1" customWidth="1"/>
    <col min="16144" max="16144" width="11" bestFit="1" customWidth="1"/>
    <col min="16145" max="16146" width="10.109375" bestFit="1" customWidth="1"/>
    <col min="16147" max="16147" width="11" bestFit="1" customWidth="1"/>
    <col min="16148" max="16148" width="11.33203125" bestFit="1" customWidth="1"/>
    <col min="16149" max="16149" width="9" bestFit="1" customWidth="1"/>
    <col min="16150" max="16150" width="11" bestFit="1" customWidth="1"/>
    <col min="16151" max="16152" width="8.88671875" bestFit="1" customWidth="1"/>
    <col min="16153" max="16153" width="12.88671875" bestFit="1" customWidth="1"/>
    <col min="16154" max="16154" width="9" bestFit="1" customWidth="1"/>
    <col min="16155" max="16155" width="12.88671875" bestFit="1" customWidth="1"/>
    <col min="16156" max="16156" width="11.33203125" bestFit="1" customWidth="1"/>
    <col min="16157" max="16157" width="9" bestFit="1" customWidth="1"/>
    <col min="16158" max="16158" width="8.88671875" bestFit="1" customWidth="1"/>
    <col min="16159" max="16159" width="12.88671875" bestFit="1" customWidth="1"/>
    <col min="16160" max="16160" width="11.33203125" bestFit="1" customWidth="1"/>
    <col min="16161" max="16161" width="9" bestFit="1" customWidth="1"/>
    <col min="16162" max="16162" width="8.88671875" bestFit="1" customWidth="1"/>
    <col min="16163" max="16163" width="11.33203125" bestFit="1" customWidth="1"/>
    <col min="16164" max="16164" width="14.109375" bestFit="1" customWidth="1"/>
  </cols>
  <sheetData>
    <row r="1" spans="1:36" ht="13.8" thickBot="1" x14ac:dyDescent="0.25">
      <c r="B1" t="s">
        <v>230</v>
      </c>
    </row>
    <row r="2" spans="1:36" ht="13.8" thickBot="1" x14ac:dyDescent="0.25">
      <c r="A2" t="s">
        <v>18</v>
      </c>
      <c r="B2" t="s">
        <v>19</v>
      </c>
      <c r="C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231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41</v>
      </c>
      <c r="AA2" t="s">
        <v>42</v>
      </c>
      <c r="AB2" t="s">
        <v>43</v>
      </c>
      <c r="AC2" t="s">
        <v>44</v>
      </c>
      <c r="AD2" t="s">
        <v>45</v>
      </c>
      <c r="AE2" t="s">
        <v>46</v>
      </c>
      <c r="AF2" t="s">
        <v>47</v>
      </c>
      <c r="AG2" t="s">
        <v>48</v>
      </c>
      <c r="AH2" t="s">
        <v>49</v>
      </c>
      <c r="AI2" t="s">
        <v>50</v>
      </c>
      <c r="AJ2" s="5" t="s">
        <v>51</v>
      </c>
    </row>
    <row r="3" spans="1:36" ht="13.8" thickBot="1" x14ac:dyDescent="0.25">
      <c r="S3" s="170" t="s">
        <v>52</v>
      </c>
      <c r="T3" s="171"/>
      <c r="U3" s="171"/>
      <c r="V3" s="171"/>
      <c r="W3" s="171"/>
      <c r="X3" s="171"/>
      <c r="Y3" s="172"/>
      <c r="Z3" s="173" t="s">
        <v>53</v>
      </c>
      <c r="AA3" s="174"/>
      <c r="AB3" s="174"/>
      <c r="AC3" s="174"/>
      <c r="AD3" s="174"/>
      <c r="AE3" s="175"/>
      <c r="AF3" s="173" t="s">
        <v>54</v>
      </c>
      <c r="AG3" s="174"/>
      <c r="AH3" s="174"/>
      <c r="AI3" s="174"/>
      <c r="AJ3" s="175"/>
    </row>
    <row r="4" spans="1:36" s="2" customFormat="1" ht="39.6" x14ac:dyDescent="0.2">
      <c r="C4" s="6" t="s">
        <v>55</v>
      </c>
      <c r="D4" s="11" t="s">
        <v>124</v>
      </c>
      <c r="E4" s="7" t="s">
        <v>56</v>
      </c>
      <c r="F4" s="8" t="s">
        <v>57</v>
      </c>
      <c r="G4" s="8" t="s">
        <v>129</v>
      </c>
      <c r="H4" s="8" t="s">
        <v>58</v>
      </c>
      <c r="I4" s="9" t="s">
        <v>59</v>
      </c>
      <c r="J4" s="7" t="s">
        <v>60</v>
      </c>
      <c r="K4" s="8" t="s">
        <v>61</v>
      </c>
      <c r="L4" s="8" t="s">
        <v>62</v>
      </c>
      <c r="M4" s="8" t="s">
        <v>63</v>
      </c>
      <c r="N4" s="9" t="s">
        <v>64</v>
      </c>
      <c r="O4" s="7" t="s">
        <v>65</v>
      </c>
      <c r="P4" s="10" t="s">
        <v>66</v>
      </c>
      <c r="Q4" s="2" t="s">
        <v>67</v>
      </c>
      <c r="R4" s="2" t="s">
        <v>68</v>
      </c>
      <c r="S4" s="11" t="s">
        <v>69</v>
      </c>
      <c r="T4" s="8" t="s">
        <v>57</v>
      </c>
      <c r="U4" s="8" t="s">
        <v>61</v>
      </c>
      <c r="V4" s="8" t="s">
        <v>70</v>
      </c>
      <c r="W4" s="8" t="s">
        <v>71</v>
      </c>
      <c r="X4" s="8" t="s">
        <v>72</v>
      </c>
      <c r="Y4" s="9" t="s">
        <v>73</v>
      </c>
      <c r="Z4" s="7" t="s">
        <v>74</v>
      </c>
      <c r="AA4" s="8" t="s">
        <v>73</v>
      </c>
      <c r="AB4" s="8" t="s">
        <v>75</v>
      </c>
      <c r="AC4" s="8" t="s">
        <v>76</v>
      </c>
      <c r="AD4" s="8" t="s">
        <v>77</v>
      </c>
      <c r="AE4" s="8" t="s">
        <v>78</v>
      </c>
      <c r="AF4" s="7" t="s">
        <v>79</v>
      </c>
      <c r="AG4" s="8" t="s">
        <v>74</v>
      </c>
      <c r="AH4" s="8" t="s">
        <v>80</v>
      </c>
      <c r="AI4" s="9" t="s">
        <v>81</v>
      </c>
      <c r="AJ4" s="12" t="s">
        <v>82</v>
      </c>
    </row>
    <row r="5" spans="1:36" x14ac:dyDescent="0.2">
      <c r="A5">
        <v>1</v>
      </c>
      <c r="B5" s="65" t="s">
        <v>83</v>
      </c>
      <c r="C5" s="66">
        <v>200000</v>
      </c>
      <c r="D5" s="67">
        <f>C5/I5</f>
        <v>5.3789593292513909E-3</v>
      </c>
      <c r="E5" s="68">
        <v>36848215.538000003</v>
      </c>
      <c r="F5" s="69">
        <v>320000</v>
      </c>
      <c r="G5" s="69">
        <v>13697.869000000001</v>
      </c>
      <c r="H5" s="69">
        <v>0</v>
      </c>
      <c r="I5" s="70">
        <v>37181913.406999998</v>
      </c>
      <c r="J5" s="68">
        <v>37135873.641000003</v>
      </c>
      <c r="K5" s="69">
        <v>694.29200000000003</v>
      </c>
      <c r="L5" s="69">
        <v>0</v>
      </c>
      <c r="M5" s="69">
        <v>4945.8620000000001</v>
      </c>
      <c r="N5" s="70">
        <v>37141513.795000002</v>
      </c>
      <c r="O5" s="68">
        <v>-287658.103</v>
      </c>
      <c r="P5" s="70">
        <v>40399.612000000001</v>
      </c>
      <c r="Q5" s="69">
        <v>40399.612000000001</v>
      </c>
      <c r="R5" s="69">
        <v>0</v>
      </c>
      <c r="S5" s="68">
        <v>696285.75800000003</v>
      </c>
      <c r="T5" s="69">
        <v>320000</v>
      </c>
      <c r="U5" s="69">
        <v>694.29200000000003</v>
      </c>
      <c r="V5" s="69">
        <v>0</v>
      </c>
      <c r="W5" s="69">
        <v>0</v>
      </c>
      <c r="X5" s="69">
        <v>0</v>
      </c>
      <c r="Y5" s="70">
        <v>376980.05</v>
      </c>
      <c r="Z5" s="68">
        <v>0</v>
      </c>
      <c r="AA5" s="69">
        <v>376980.05</v>
      </c>
      <c r="AB5" s="69">
        <v>40399.612000000001</v>
      </c>
      <c r="AC5" s="69">
        <v>0</v>
      </c>
      <c r="AD5" s="69">
        <v>0</v>
      </c>
      <c r="AE5" s="69">
        <v>417379.66200000001</v>
      </c>
      <c r="AF5" s="68">
        <v>0</v>
      </c>
      <c r="AG5" s="69">
        <v>0</v>
      </c>
      <c r="AH5" s="69">
        <v>0</v>
      </c>
      <c r="AI5" s="70">
        <v>0</v>
      </c>
      <c r="AJ5" s="66">
        <v>417379.66200000001</v>
      </c>
    </row>
    <row r="6" spans="1:36" x14ac:dyDescent="0.2">
      <c r="A6">
        <v>2</v>
      </c>
      <c r="B6" s="65" t="s">
        <v>84</v>
      </c>
      <c r="C6" s="66">
        <v>0</v>
      </c>
      <c r="D6" s="67">
        <f t="shared" ref="D6:D43" si="0">C6/I6</f>
        <v>0</v>
      </c>
      <c r="E6" s="68">
        <v>8121940.1579999998</v>
      </c>
      <c r="F6" s="69">
        <v>0</v>
      </c>
      <c r="G6" s="69">
        <v>443668.174</v>
      </c>
      <c r="H6" s="69">
        <v>0</v>
      </c>
      <c r="I6" s="70">
        <v>8565608.3320000004</v>
      </c>
      <c r="J6" s="68">
        <v>8087647.2000000002</v>
      </c>
      <c r="K6" s="69">
        <v>0</v>
      </c>
      <c r="L6" s="69">
        <v>0</v>
      </c>
      <c r="M6" s="69">
        <v>218.30500000000001</v>
      </c>
      <c r="N6" s="70">
        <v>8087865.5049999999</v>
      </c>
      <c r="O6" s="68">
        <v>34292.957999999999</v>
      </c>
      <c r="P6" s="70">
        <v>477742.82699999999</v>
      </c>
      <c r="Q6" s="69">
        <v>477742.82699999999</v>
      </c>
      <c r="R6" s="69">
        <v>0</v>
      </c>
      <c r="S6" s="68">
        <v>0</v>
      </c>
      <c r="T6" s="69">
        <v>0</v>
      </c>
      <c r="U6" s="69">
        <v>0</v>
      </c>
      <c r="V6" s="69">
        <v>0</v>
      </c>
      <c r="W6" s="69">
        <v>0</v>
      </c>
      <c r="X6" s="69">
        <v>0</v>
      </c>
      <c r="Y6" s="70">
        <v>0</v>
      </c>
      <c r="Z6" s="68">
        <v>0</v>
      </c>
      <c r="AA6" s="69">
        <v>0</v>
      </c>
      <c r="AB6" s="69">
        <v>477742.82699999999</v>
      </c>
      <c r="AC6" s="69">
        <v>0</v>
      </c>
      <c r="AD6" s="69">
        <v>0</v>
      </c>
      <c r="AE6" s="69">
        <v>477742.82699999999</v>
      </c>
      <c r="AF6" s="68">
        <v>0</v>
      </c>
      <c r="AG6" s="69">
        <v>0</v>
      </c>
      <c r="AH6" s="69">
        <v>0</v>
      </c>
      <c r="AI6" s="70">
        <v>0</v>
      </c>
      <c r="AJ6" s="66">
        <v>477742.82699999999</v>
      </c>
    </row>
    <row r="7" spans="1:36" x14ac:dyDescent="0.2">
      <c r="A7">
        <v>3</v>
      </c>
      <c r="B7" s="65" t="s">
        <v>85</v>
      </c>
      <c r="C7" s="66">
        <v>0</v>
      </c>
      <c r="D7" s="67">
        <f t="shared" si="0"/>
        <v>0</v>
      </c>
      <c r="E7" s="68">
        <v>10067478.048</v>
      </c>
      <c r="F7" s="69">
        <v>0</v>
      </c>
      <c r="G7" s="69">
        <v>236422.68900000001</v>
      </c>
      <c r="H7" s="69">
        <v>0</v>
      </c>
      <c r="I7" s="70">
        <v>10303900.737</v>
      </c>
      <c r="J7" s="68">
        <v>10092394.288000001</v>
      </c>
      <c r="K7" s="69">
        <v>117.828</v>
      </c>
      <c r="L7" s="69">
        <v>0</v>
      </c>
      <c r="M7" s="69">
        <v>39.451999999999998</v>
      </c>
      <c r="N7" s="70">
        <v>10092551.568</v>
      </c>
      <c r="O7" s="68">
        <v>-24916.240000000002</v>
      </c>
      <c r="P7" s="70">
        <v>211349.16899999999</v>
      </c>
      <c r="Q7" s="69">
        <v>211349.16899999999</v>
      </c>
      <c r="R7" s="69">
        <v>0</v>
      </c>
      <c r="S7" s="68">
        <v>400134.14299999998</v>
      </c>
      <c r="T7" s="69">
        <v>0</v>
      </c>
      <c r="U7" s="69">
        <v>117.828</v>
      </c>
      <c r="V7" s="69">
        <v>0</v>
      </c>
      <c r="W7" s="69">
        <v>0</v>
      </c>
      <c r="X7" s="69">
        <v>0</v>
      </c>
      <c r="Y7" s="70">
        <v>400251.97100000002</v>
      </c>
      <c r="Z7" s="68">
        <v>0</v>
      </c>
      <c r="AA7" s="69">
        <v>400251.97100000002</v>
      </c>
      <c r="AB7" s="69">
        <v>211349.16899999999</v>
      </c>
      <c r="AC7" s="69">
        <v>0</v>
      </c>
      <c r="AD7" s="69">
        <v>0</v>
      </c>
      <c r="AE7" s="69">
        <v>611601.14</v>
      </c>
      <c r="AF7" s="68">
        <v>0</v>
      </c>
      <c r="AG7" s="69">
        <v>0</v>
      </c>
      <c r="AH7" s="69">
        <v>0</v>
      </c>
      <c r="AI7" s="70">
        <v>0</v>
      </c>
      <c r="AJ7" s="66">
        <v>611601.14</v>
      </c>
    </row>
    <row r="8" spans="1:36" x14ac:dyDescent="0.2">
      <c r="A8">
        <v>4</v>
      </c>
      <c r="B8" s="65" t="s">
        <v>86</v>
      </c>
      <c r="C8" s="66">
        <v>0</v>
      </c>
      <c r="D8" s="67">
        <f t="shared" si="0"/>
        <v>0</v>
      </c>
      <c r="E8" s="68">
        <v>6530045.0800000001</v>
      </c>
      <c r="F8" s="69">
        <v>145850</v>
      </c>
      <c r="G8" s="69">
        <v>262086.853</v>
      </c>
      <c r="H8" s="69">
        <v>0</v>
      </c>
      <c r="I8" s="70">
        <v>6937981.9330000002</v>
      </c>
      <c r="J8" s="68">
        <v>6924029.9369999999</v>
      </c>
      <c r="K8" s="69">
        <v>134.44499999999999</v>
      </c>
      <c r="L8" s="69">
        <v>0</v>
      </c>
      <c r="M8" s="69">
        <v>0</v>
      </c>
      <c r="N8" s="70">
        <v>6924164.3820000002</v>
      </c>
      <c r="O8" s="68">
        <v>-393984.85700000002</v>
      </c>
      <c r="P8" s="70">
        <v>13817.550999999999</v>
      </c>
      <c r="Q8" s="69">
        <v>13817.550999999999</v>
      </c>
      <c r="R8" s="69">
        <v>0</v>
      </c>
      <c r="S8" s="68">
        <v>150615.82</v>
      </c>
      <c r="T8" s="69">
        <v>145850</v>
      </c>
      <c r="U8" s="69">
        <v>134.44499999999999</v>
      </c>
      <c r="V8" s="69">
        <v>0</v>
      </c>
      <c r="W8" s="69">
        <v>0</v>
      </c>
      <c r="X8" s="69">
        <v>0</v>
      </c>
      <c r="Y8" s="70">
        <v>4900.2650000000003</v>
      </c>
      <c r="Z8" s="68">
        <v>0</v>
      </c>
      <c r="AA8" s="69">
        <v>4900.2650000000003</v>
      </c>
      <c r="AB8" s="69">
        <v>13817.550999999999</v>
      </c>
      <c r="AC8" s="69">
        <v>0</v>
      </c>
      <c r="AD8" s="69">
        <v>0</v>
      </c>
      <c r="AE8" s="69">
        <v>18717.815999999999</v>
      </c>
      <c r="AF8" s="68">
        <v>0</v>
      </c>
      <c r="AG8" s="69">
        <v>0</v>
      </c>
      <c r="AH8" s="69">
        <v>0</v>
      </c>
      <c r="AI8" s="70">
        <v>0</v>
      </c>
      <c r="AJ8" s="66">
        <v>18717.815999999999</v>
      </c>
    </row>
    <row r="9" spans="1:36" x14ac:dyDescent="0.2">
      <c r="A9">
        <v>5</v>
      </c>
      <c r="B9" s="65" t="s">
        <v>87</v>
      </c>
      <c r="C9" s="66">
        <v>35513.353000000003</v>
      </c>
      <c r="D9" s="67">
        <f t="shared" si="0"/>
        <v>2.507724504335665E-3</v>
      </c>
      <c r="E9" s="68">
        <v>13963441.588</v>
      </c>
      <c r="F9" s="69">
        <v>0</v>
      </c>
      <c r="G9" s="69">
        <v>198143.12299999999</v>
      </c>
      <c r="H9" s="69">
        <v>0</v>
      </c>
      <c r="I9" s="70">
        <v>14161584.710999999</v>
      </c>
      <c r="J9" s="68">
        <v>13972810.842</v>
      </c>
      <c r="K9" s="69">
        <v>0</v>
      </c>
      <c r="L9" s="69">
        <v>0</v>
      </c>
      <c r="M9" s="69">
        <v>0</v>
      </c>
      <c r="N9" s="70">
        <v>13972810.842</v>
      </c>
      <c r="O9" s="68">
        <v>-9369.2540000000008</v>
      </c>
      <c r="P9" s="70">
        <v>188773.86900000001</v>
      </c>
      <c r="Q9" s="69">
        <v>188773.86900000001</v>
      </c>
      <c r="R9" s="69">
        <v>0</v>
      </c>
      <c r="S9" s="68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70">
        <v>0</v>
      </c>
      <c r="Z9" s="68">
        <v>0</v>
      </c>
      <c r="AA9" s="69">
        <v>0</v>
      </c>
      <c r="AB9" s="69">
        <v>188773.86900000001</v>
      </c>
      <c r="AC9" s="69">
        <v>0</v>
      </c>
      <c r="AD9" s="69">
        <v>0</v>
      </c>
      <c r="AE9" s="69">
        <v>188773.86900000001</v>
      </c>
      <c r="AF9" s="68">
        <v>0</v>
      </c>
      <c r="AG9" s="69">
        <v>0</v>
      </c>
      <c r="AH9" s="69">
        <v>0</v>
      </c>
      <c r="AI9" s="70">
        <v>0</v>
      </c>
      <c r="AJ9" s="66">
        <v>188773.86900000001</v>
      </c>
    </row>
    <row r="10" spans="1:36" x14ac:dyDescent="0.2">
      <c r="A10">
        <v>6</v>
      </c>
      <c r="B10" s="65" t="s">
        <v>88</v>
      </c>
      <c r="C10" s="66">
        <v>0</v>
      </c>
      <c r="D10" s="67">
        <f t="shared" si="0"/>
        <v>0</v>
      </c>
      <c r="E10" s="68">
        <v>6878312.2570000002</v>
      </c>
      <c r="F10" s="69">
        <v>0</v>
      </c>
      <c r="G10" s="69">
        <v>308559.68</v>
      </c>
      <c r="H10" s="69">
        <v>0</v>
      </c>
      <c r="I10" s="70">
        <v>7186871.9369999999</v>
      </c>
      <c r="J10" s="68">
        <v>6795398.3420000002</v>
      </c>
      <c r="K10" s="69">
        <v>0</v>
      </c>
      <c r="L10" s="69">
        <v>0</v>
      </c>
      <c r="M10" s="69">
        <v>123.28700000000001</v>
      </c>
      <c r="N10" s="70">
        <v>6795521.6289999997</v>
      </c>
      <c r="O10" s="68">
        <v>82913.914999999994</v>
      </c>
      <c r="P10" s="70">
        <v>391350.30800000002</v>
      </c>
      <c r="Q10" s="69">
        <v>391350.30800000002</v>
      </c>
      <c r="R10" s="69">
        <v>0</v>
      </c>
      <c r="S10" s="68">
        <v>293171.283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70">
        <v>293171.283</v>
      </c>
      <c r="Z10" s="68">
        <v>0</v>
      </c>
      <c r="AA10" s="69">
        <v>293171.283</v>
      </c>
      <c r="AB10" s="69">
        <v>391350.30800000002</v>
      </c>
      <c r="AC10" s="69">
        <v>0</v>
      </c>
      <c r="AD10" s="69">
        <v>0</v>
      </c>
      <c r="AE10" s="69">
        <v>684521.59100000001</v>
      </c>
      <c r="AF10" s="68">
        <v>0</v>
      </c>
      <c r="AG10" s="69">
        <v>0</v>
      </c>
      <c r="AH10" s="69">
        <v>0</v>
      </c>
      <c r="AI10" s="70">
        <v>0</v>
      </c>
      <c r="AJ10" s="66">
        <v>684521.59100000001</v>
      </c>
    </row>
    <row r="11" spans="1:36" x14ac:dyDescent="0.2">
      <c r="A11">
        <v>7</v>
      </c>
      <c r="B11" s="65" t="s">
        <v>89</v>
      </c>
      <c r="C11" s="66">
        <v>230447.20699999999</v>
      </c>
      <c r="D11" s="67">
        <f t="shared" si="0"/>
        <v>5.0844820080060013E-2</v>
      </c>
      <c r="E11" s="68">
        <v>4502363.5060000001</v>
      </c>
      <c r="F11" s="69">
        <v>0</v>
      </c>
      <c r="G11" s="69">
        <v>30000</v>
      </c>
      <c r="H11" s="69">
        <v>0</v>
      </c>
      <c r="I11" s="70">
        <v>4532363.5060000001</v>
      </c>
      <c r="J11" s="68">
        <v>4471558.807</v>
      </c>
      <c r="K11" s="69">
        <v>0</v>
      </c>
      <c r="L11" s="69">
        <v>0</v>
      </c>
      <c r="M11" s="69">
        <v>0</v>
      </c>
      <c r="N11" s="70">
        <v>4471558.807</v>
      </c>
      <c r="O11" s="68">
        <v>30804.699000000001</v>
      </c>
      <c r="P11" s="70">
        <v>60804.699000000001</v>
      </c>
      <c r="Q11" s="69">
        <v>30804.699000000001</v>
      </c>
      <c r="R11" s="69">
        <v>30000</v>
      </c>
      <c r="S11" s="68">
        <v>86673.793000000005</v>
      </c>
      <c r="T11" s="69">
        <v>0</v>
      </c>
      <c r="U11" s="69">
        <v>0</v>
      </c>
      <c r="V11" s="69">
        <v>30000</v>
      </c>
      <c r="W11" s="69">
        <v>0</v>
      </c>
      <c r="X11" s="69">
        <v>0</v>
      </c>
      <c r="Y11" s="70">
        <v>116673.79300000001</v>
      </c>
      <c r="Z11" s="68">
        <v>0</v>
      </c>
      <c r="AA11" s="69">
        <v>116673.79300000001</v>
      </c>
      <c r="AB11" s="69">
        <v>30804.699000000001</v>
      </c>
      <c r="AC11" s="69">
        <v>0</v>
      </c>
      <c r="AD11" s="69">
        <v>0</v>
      </c>
      <c r="AE11" s="69">
        <v>147478.492</v>
      </c>
      <c r="AF11" s="68">
        <v>0</v>
      </c>
      <c r="AG11" s="69">
        <v>0</v>
      </c>
      <c r="AH11" s="69">
        <v>0</v>
      </c>
      <c r="AI11" s="70">
        <v>0</v>
      </c>
      <c r="AJ11" s="66">
        <v>147478.492</v>
      </c>
    </row>
    <row r="12" spans="1:36" x14ac:dyDescent="0.2">
      <c r="A12">
        <v>8</v>
      </c>
      <c r="B12" s="65" t="s">
        <v>90</v>
      </c>
      <c r="C12" s="66">
        <v>0</v>
      </c>
      <c r="D12" s="67">
        <f t="shared" si="0"/>
        <v>0</v>
      </c>
      <c r="E12" s="68">
        <v>3712592.2379999999</v>
      </c>
      <c r="F12" s="69">
        <v>0</v>
      </c>
      <c r="G12" s="69">
        <v>0</v>
      </c>
      <c r="H12" s="69">
        <v>0</v>
      </c>
      <c r="I12" s="70">
        <v>3712592.2379999999</v>
      </c>
      <c r="J12" s="68">
        <v>3790661.0980000002</v>
      </c>
      <c r="K12" s="69">
        <v>0</v>
      </c>
      <c r="L12" s="69">
        <v>352972.77399999998</v>
      </c>
      <c r="M12" s="69">
        <v>0</v>
      </c>
      <c r="N12" s="70">
        <v>4143633.872</v>
      </c>
      <c r="O12" s="68">
        <v>-78068.86</v>
      </c>
      <c r="P12" s="70">
        <v>-431041.63400000002</v>
      </c>
      <c r="Q12" s="69">
        <v>0</v>
      </c>
      <c r="R12" s="69">
        <v>0</v>
      </c>
      <c r="S12" s="68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70">
        <v>0</v>
      </c>
      <c r="Z12" s="68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8">
        <v>431041.63400000002</v>
      </c>
      <c r="AG12" s="69">
        <v>0</v>
      </c>
      <c r="AH12" s="69">
        <v>0</v>
      </c>
      <c r="AI12" s="70">
        <v>431041.63400000002</v>
      </c>
      <c r="AJ12" s="66">
        <v>-431041.63400000002</v>
      </c>
    </row>
    <row r="13" spans="1:36" x14ac:dyDescent="0.2">
      <c r="A13">
        <v>9</v>
      </c>
      <c r="B13" s="65" t="s">
        <v>91</v>
      </c>
      <c r="C13" s="66">
        <v>1929.8</v>
      </c>
      <c r="D13" s="67">
        <f t="shared" si="0"/>
        <v>1.7403120146324477E-4</v>
      </c>
      <c r="E13" s="68">
        <v>11088816.164999999</v>
      </c>
      <c r="F13" s="69">
        <v>0</v>
      </c>
      <c r="G13" s="69">
        <v>0</v>
      </c>
      <c r="H13" s="69">
        <v>0</v>
      </c>
      <c r="I13" s="70">
        <v>11088816.164999999</v>
      </c>
      <c r="J13" s="68">
        <v>10909787.147</v>
      </c>
      <c r="K13" s="69">
        <v>0</v>
      </c>
      <c r="L13" s="69">
        <v>0</v>
      </c>
      <c r="M13" s="69">
        <v>0</v>
      </c>
      <c r="N13" s="70">
        <v>10909787.147</v>
      </c>
      <c r="O13" s="68">
        <v>179029.01800000001</v>
      </c>
      <c r="P13" s="70">
        <v>179029.01800000001</v>
      </c>
      <c r="Q13" s="69">
        <v>1290</v>
      </c>
      <c r="R13" s="69">
        <v>177739.01800000001</v>
      </c>
      <c r="S13" s="68">
        <v>1062188.2720000001</v>
      </c>
      <c r="T13" s="69">
        <v>0</v>
      </c>
      <c r="U13" s="69">
        <v>0</v>
      </c>
      <c r="V13" s="69">
        <v>177739.01800000001</v>
      </c>
      <c r="W13" s="69">
        <v>1510.5809999999999</v>
      </c>
      <c r="X13" s="69">
        <v>0</v>
      </c>
      <c r="Y13" s="70">
        <v>1241437.871</v>
      </c>
      <c r="Z13" s="68">
        <v>0</v>
      </c>
      <c r="AA13" s="69">
        <v>1241437.871</v>
      </c>
      <c r="AB13" s="69">
        <v>1290</v>
      </c>
      <c r="AC13" s="69">
        <v>0</v>
      </c>
      <c r="AD13" s="69">
        <v>0</v>
      </c>
      <c r="AE13" s="69">
        <v>1242727.871</v>
      </c>
      <c r="AF13" s="68">
        <v>0</v>
      </c>
      <c r="AG13" s="69">
        <v>0</v>
      </c>
      <c r="AH13" s="69">
        <v>0</v>
      </c>
      <c r="AI13" s="70">
        <v>0</v>
      </c>
      <c r="AJ13" s="66">
        <v>1242727.871</v>
      </c>
    </row>
    <row r="14" spans="1:36" x14ac:dyDescent="0.2">
      <c r="A14">
        <v>12</v>
      </c>
      <c r="B14" s="65" t="s">
        <v>92</v>
      </c>
      <c r="C14" s="66">
        <v>0</v>
      </c>
      <c r="D14" s="67">
        <f t="shared" si="0"/>
        <v>0</v>
      </c>
      <c r="E14" s="68">
        <v>529177.34499999997</v>
      </c>
      <c r="F14" s="69">
        <v>7500</v>
      </c>
      <c r="G14" s="69">
        <v>258.26100000000002</v>
      </c>
      <c r="H14" s="69">
        <v>0</v>
      </c>
      <c r="I14" s="70">
        <v>536935.60600000003</v>
      </c>
      <c r="J14" s="68">
        <v>536503.77399999998</v>
      </c>
      <c r="K14" s="69">
        <v>96.38</v>
      </c>
      <c r="L14" s="69">
        <v>0</v>
      </c>
      <c r="M14" s="69">
        <v>0</v>
      </c>
      <c r="N14" s="70">
        <v>536600.15399999998</v>
      </c>
      <c r="O14" s="68">
        <v>-7326.4290000000001</v>
      </c>
      <c r="P14" s="70">
        <v>335.452</v>
      </c>
      <c r="Q14" s="69">
        <v>335.452</v>
      </c>
      <c r="R14" s="69">
        <v>0</v>
      </c>
      <c r="S14" s="68">
        <v>100587.709</v>
      </c>
      <c r="T14" s="69">
        <v>7500</v>
      </c>
      <c r="U14" s="69">
        <v>96.38</v>
      </c>
      <c r="V14" s="69">
        <v>0</v>
      </c>
      <c r="W14" s="69">
        <v>0.20399999999999999</v>
      </c>
      <c r="X14" s="69">
        <v>0</v>
      </c>
      <c r="Y14" s="70">
        <v>93184.293000000005</v>
      </c>
      <c r="Z14" s="68">
        <v>0</v>
      </c>
      <c r="AA14" s="69">
        <v>93184.293000000005</v>
      </c>
      <c r="AB14" s="69">
        <v>335.452</v>
      </c>
      <c r="AC14" s="69">
        <v>0</v>
      </c>
      <c r="AD14" s="69">
        <v>0</v>
      </c>
      <c r="AE14" s="69">
        <v>93519.744999999995</v>
      </c>
      <c r="AF14" s="68">
        <v>0</v>
      </c>
      <c r="AG14" s="69">
        <v>0</v>
      </c>
      <c r="AH14" s="69">
        <v>0</v>
      </c>
      <c r="AI14" s="70">
        <v>0</v>
      </c>
      <c r="AJ14" s="66">
        <v>93519.744999999995</v>
      </c>
    </row>
    <row r="15" spans="1:36" x14ac:dyDescent="0.2">
      <c r="A15">
        <v>13</v>
      </c>
      <c r="B15" s="65" t="s">
        <v>93</v>
      </c>
      <c r="C15" s="66">
        <v>0</v>
      </c>
      <c r="D15" s="67">
        <f t="shared" si="0"/>
        <v>0</v>
      </c>
      <c r="E15" s="68">
        <v>2459910.7859999998</v>
      </c>
      <c r="F15" s="69">
        <v>25000</v>
      </c>
      <c r="G15" s="69">
        <v>75767.429999999993</v>
      </c>
      <c r="H15" s="69">
        <v>0</v>
      </c>
      <c r="I15" s="70">
        <v>2560678.216</v>
      </c>
      <c r="J15" s="68">
        <v>2558313.0759999999</v>
      </c>
      <c r="K15" s="69">
        <v>0</v>
      </c>
      <c r="L15" s="69">
        <v>0</v>
      </c>
      <c r="M15" s="69">
        <v>0</v>
      </c>
      <c r="N15" s="70">
        <v>2558313.0759999999</v>
      </c>
      <c r="O15" s="68">
        <v>-98402.29</v>
      </c>
      <c r="P15" s="70">
        <v>2365.14</v>
      </c>
      <c r="Q15" s="69">
        <v>2365.14</v>
      </c>
      <c r="R15" s="69">
        <v>0</v>
      </c>
      <c r="S15" s="68">
        <v>190966.02900000001</v>
      </c>
      <c r="T15" s="69">
        <v>25000</v>
      </c>
      <c r="U15" s="69">
        <v>0</v>
      </c>
      <c r="V15" s="69">
        <v>0</v>
      </c>
      <c r="W15" s="69">
        <v>0</v>
      </c>
      <c r="X15" s="69">
        <v>0</v>
      </c>
      <c r="Y15" s="70">
        <v>165966.02900000001</v>
      </c>
      <c r="Z15" s="68">
        <v>0</v>
      </c>
      <c r="AA15" s="69">
        <v>165966.02900000001</v>
      </c>
      <c r="AB15" s="69">
        <v>2365.14</v>
      </c>
      <c r="AC15" s="69">
        <v>0</v>
      </c>
      <c r="AD15" s="69">
        <v>0</v>
      </c>
      <c r="AE15" s="69">
        <v>168331.16899999999</v>
      </c>
      <c r="AF15" s="68">
        <v>0</v>
      </c>
      <c r="AG15" s="69">
        <v>0</v>
      </c>
      <c r="AH15" s="69">
        <v>0</v>
      </c>
      <c r="AI15" s="70">
        <v>0</v>
      </c>
      <c r="AJ15" s="66">
        <v>168331.16899999999</v>
      </c>
    </row>
    <row r="16" spans="1:36" x14ac:dyDescent="0.2">
      <c r="A16">
        <v>14</v>
      </c>
      <c r="B16" s="65" t="s">
        <v>94</v>
      </c>
      <c r="C16" s="66">
        <v>0</v>
      </c>
      <c r="D16" s="67">
        <f t="shared" si="0"/>
        <v>0</v>
      </c>
      <c r="E16" s="68">
        <v>2479957.449</v>
      </c>
      <c r="F16" s="69">
        <v>0</v>
      </c>
      <c r="G16" s="69">
        <v>86729.985000000001</v>
      </c>
      <c r="H16" s="69">
        <v>0</v>
      </c>
      <c r="I16" s="70">
        <v>2566687.4339999999</v>
      </c>
      <c r="J16" s="68">
        <v>2486204.0520000001</v>
      </c>
      <c r="K16" s="69">
        <v>140.69499999999999</v>
      </c>
      <c r="L16" s="69">
        <v>0</v>
      </c>
      <c r="M16" s="69">
        <v>0</v>
      </c>
      <c r="N16" s="70">
        <v>2486344.747</v>
      </c>
      <c r="O16" s="68">
        <v>-6246.6030000000001</v>
      </c>
      <c r="P16" s="70">
        <v>80342.687000000005</v>
      </c>
      <c r="Q16" s="69">
        <v>80342.687000000005</v>
      </c>
      <c r="R16" s="69">
        <v>0</v>
      </c>
      <c r="S16" s="68">
        <v>160563.67600000001</v>
      </c>
      <c r="T16" s="69">
        <v>0</v>
      </c>
      <c r="U16" s="69">
        <v>140.69499999999999</v>
      </c>
      <c r="V16" s="69">
        <v>0</v>
      </c>
      <c r="W16" s="69">
        <v>0</v>
      </c>
      <c r="X16" s="69">
        <v>0</v>
      </c>
      <c r="Y16" s="70">
        <v>160704.37100000001</v>
      </c>
      <c r="Z16" s="68">
        <v>0</v>
      </c>
      <c r="AA16" s="69">
        <v>160704.37100000001</v>
      </c>
      <c r="AB16" s="69">
        <v>80342.687000000005</v>
      </c>
      <c r="AC16" s="69">
        <v>0</v>
      </c>
      <c r="AD16" s="69">
        <v>0</v>
      </c>
      <c r="AE16" s="69">
        <v>241047.05799999999</v>
      </c>
      <c r="AF16" s="68">
        <v>0</v>
      </c>
      <c r="AG16" s="69">
        <v>0</v>
      </c>
      <c r="AH16" s="69">
        <v>0</v>
      </c>
      <c r="AI16" s="70">
        <v>0</v>
      </c>
      <c r="AJ16" s="66">
        <v>241047.05799999999</v>
      </c>
    </row>
    <row r="17" spans="1:36" x14ac:dyDescent="0.2">
      <c r="A17">
        <v>15</v>
      </c>
      <c r="B17" s="65" t="s">
        <v>95</v>
      </c>
      <c r="C17" s="66">
        <v>27589.7</v>
      </c>
      <c r="D17" s="67">
        <f t="shared" si="0"/>
        <v>8.5969780763133618E-3</v>
      </c>
      <c r="E17" s="68">
        <v>3209232.3319999999</v>
      </c>
      <c r="F17" s="69">
        <v>0</v>
      </c>
      <c r="G17" s="69">
        <v>0</v>
      </c>
      <c r="H17" s="69">
        <v>0</v>
      </c>
      <c r="I17" s="70">
        <v>3209232.3319999999</v>
      </c>
      <c r="J17" s="68">
        <v>3180593.378</v>
      </c>
      <c r="K17" s="69">
        <v>1.2999999999999999E-2</v>
      </c>
      <c r="L17" s="69">
        <v>476746.30900000001</v>
      </c>
      <c r="M17" s="69">
        <v>0</v>
      </c>
      <c r="N17" s="70">
        <v>3657339.7</v>
      </c>
      <c r="O17" s="68">
        <v>28638.954000000002</v>
      </c>
      <c r="P17" s="70">
        <v>-448107.36800000002</v>
      </c>
      <c r="Q17" s="69">
        <v>0</v>
      </c>
      <c r="R17" s="69">
        <v>0</v>
      </c>
      <c r="S17" s="68">
        <v>69.239999999999995</v>
      </c>
      <c r="T17" s="69">
        <v>0</v>
      </c>
      <c r="U17" s="69">
        <v>1.2999999999999999E-2</v>
      </c>
      <c r="V17" s="69">
        <v>0</v>
      </c>
      <c r="W17" s="69">
        <v>0</v>
      </c>
      <c r="X17" s="69">
        <v>0</v>
      </c>
      <c r="Y17" s="70">
        <v>69.253</v>
      </c>
      <c r="Z17" s="68">
        <v>0</v>
      </c>
      <c r="AA17" s="69">
        <v>69.253</v>
      </c>
      <c r="AB17" s="69">
        <v>0</v>
      </c>
      <c r="AC17" s="69">
        <v>0</v>
      </c>
      <c r="AD17" s="69">
        <v>0</v>
      </c>
      <c r="AE17" s="69">
        <v>69.253</v>
      </c>
      <c r="AF17" s="68">
        <v>448107.36800000002</v>
      </c>
      <c r="AG17" s="69">
        <v>0</v>
      </c>
      <c r="AH17" s="69">
        <v>0</v>
      </c>
      <c r="AI17" s="70">
        <v>448107.36800000002</v>
      </c>
      <c r="AJ17" s="66">
        <v>-448038.11499999999</v>
      </c>
    </row>
    <row r="18" spans="1:36" x14ac:dyDescent="0.2">
      <c r="A18">
        <v>16</v>
      </c>
      <c r="B18" s="65" t="s">
        <v>96</v>
      </c>
      <c r="C18" s="66">
        <v>0</v>
      </c>
      <c r="D18" s="67">
        <f t="shared" si="0"/>
        <v>0</v>
      </c>
      <c r="E18" s="68">
        <v>895684.60199999996</v>
      </c>
      <c r="F18" s="69">
        <v>0</v>
      </c>
      <c r="G18" s="69">
        <v>0</v>
      </c>
      <c r="H18" s="69">
        <v>0</v>
      </c>
      <c r="I18" s="70">
        <v>895684.60199999996</v>
      </c>
      <c r="J18" s="68">
        <v>913371.71699999995</v>
      </c>
      <c r="K18" s="69">
        <v>0</v>
      </c>
      <c r="L18" s="69">
        <v>60085.951999999997</v>
      </c>
      <c r="M18" s="69">
        <v>0</v>
      </c>
      <c r="N18" s="70">
        <v>973457.66899999999</v>
      </c>
      <c r="O18" s="68">
        <v>-17687.115000000002</v>
      </c>
      <c r="P18" s="70">
        <v>-77773.066999999995</v>
      </c>
      <c r="Q18" s="69">
        <v>0</v>
      </c>
      <c r="R18" s="69">
        <v>0</v>
      </c>
      <c r="S18" s="68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70">
        <v>0</v>
      </c>
      <c r="Z18" s="68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8">
        <v>77773.066999999995</v>
      </c>
      <c r="AG18" s="69">
        <v>0</v>
      </c>
      <c r="AH18" s="69">
        <v>0</v>
      </c>
      <c r="AI18" s="70">
        <v>77773.066999999995</v>
      </c>
      <c r="AJ18" s="66">
        <v>-77773.066999999995</v>
      </c>
    </row>
    <row r="19" spans="1:36" x14ac:dyDescent="0.2">
      <c r="A19">
        <v>17</v>
      </c>
      <c r="B19" s="65" t="s">
        <v>97</v>
      </c>
      <c r="C19" s="66">
        <v>0</v>
      </c>
      <c r="D19" s="67">
        <f t="shared" si="0"/>
        <v>0</v>
      </c>
      <c r="E19" s="68">
        <v>1066958.128</v>
      </c>
      <c r="F19" s="69">
        <v>0</v>
      </c>
      <c r="G19" s="69">
        <v>19067.609</v>
      </c>
      <c r="H19" s="69">
        <v>0</v>
      </c>
      <c r="I19" s="70">
        <v>1086025.737</v>
      </c>
      <c r="J19" s="68">
        <v>1084876.7690000001</v>
      </c>
      <c r="K19" s="69">
        <v>202.517</v>
      </c>
      <c r="L19" s="69">
        <v>0</v>
      </c>
      <c r="M19" s="69">
        <v>0</v>
      </c>
      <c r="N19" s="70">
        <v>1085079.2860000001</v>
      </c>
      <c r="O19" s="68">
        <v>-17918.641</v>
      </c>
      <c r="P19" s="70">
        <v>946.45100000000002</v>
      </c>
      <c r="Q19" s="69">
        <v>946.45100000000002</v>
      </c>
      <c r="R19" s="69">
        <v>0</v>
      </c>
      <c r="S19" s="68">
        <v>84845.129000000001</v>
      </c>
      <c r="T19" s="69">
        <v>0</v>
      </c>
      <c r="U19" s="69">
        <v>202.517</v>
      </c>
      <c r="V19" s="69">
        <v>0</v>
      </c>
      <c r="W19" s="69">
        <v>0</v>
      </c>
      <c r="X19" s="69">
        <v>0</v>
      </c>
      <c r="Y19" s="70">
        <v>85047.645999999993</v>
      </c>
      <c r="Z19" s="68">
        <v>0</v>
      </c>
      <c r="AA19" s="69">
        <v>85047.645999999993</v>
      </c>
      <c r="AB19" s="69">
        <v>946.45100000000002</v>
      </c>
      <c r="AC19" s="69">
        <v>0</v>
      </c>
      <c r="AD19" s="69">
        <v>0</v>
      </c>
      <c r="AE19" s="69">
        <v>85994.096999999994</v>
      </c>
      <c r="AF19" s="68">
        <v>0</v>
      </c>
      <c r="AG19" s="69">
        <v>0</v>
      </c>
      <c r="AH19" s="69">
        <v>0</v>
      </c>
      <c r="AI19" s="70">
        <v>0</v>
      </c>
      <c r="AJ19" s="66">
        <v>85994.096999999994</v>
      </c>
    </row>
    <row r="20" spans="1:36" x14ac:dyDescent="0.2">
      <c r="A20">
        <v>18</v>
      </c>
      <c r="B20" s="65" t="s">
        <v>98</v>
      </c>
      <c r="C20" s="66">
        <v>0</v>
      </c>
      <c r="D20" s="67">
        <f t="shared" si="0"/>
        <v>0</v>
      </c>
      <c r="E20" s="68">
        <v>802759.22900000005</v>
      </c>
      <c r="F20" s="69">
        <v>0</v>
      </c>
      <c r="G20" s="69">
        <v>57695.54</v>
      </c>
      <c r="H20" s="69">
        <v>0</v>
      </c>
      <c r="I20" s="70">
        <v>860454.76899999997</v>
      </c>
      <c r="J20" s="68">
        <v>790762.81400000001</v>
      </c>
      <c r="K20" s="69">
        <v>20001</v>
      </c>
      <c r="L20" s="69">
        <v>0</v>
      </c>
      <c r="M20" s="69">
        <v>0</v>
      </c>
      <c r="N20" s="70">
        <v>810763.81400000001</v>
      </c>
      <c r="O20" s="68">
        <v>11996.415000000001</v>
      </c>
      <c r="P20" s="70">
        <v>49690.955000000002</v>
      </c>
      <c r="Q20" s="69">
        <v>49690.955000000002</v>
      </c>
      <c r="R20" s="69">
        <v>0</v>
      </c>
      <c r="S20" s="68">
        <v>93507.459000000003</v>
      </c>
      <c r="T20" s="69">
        <v>0</v>
      </c>
      <c r="U20" s="69">
        <v>20001</v>
      </c>
      <c r="V20" s="69">
        <v>0</v>
      </c>
      <c r="W20" s="69">
        <v>0</v>
      </c>
      <c r="X20" s="69">
        <v>0</v>
      </c>
      <c r="Y20" s="70">
        <v>113508.459</v>
      </c>
      <c r="Z20" s="68">
        <v>0</v>
      </c>
      <c r="AA20" s="69">
        <v>113508.459</v>
      </c>
      <c r="AB20" s="69">
        <v>49690.955000000002</v>
      </c>
      <c r="AC20" s="69">
        <v>0</v>
      </c>
      <c r="AD20" s="69">
        <v>0</v>
      </c>
      <c r="AE20" s="69">
        <v>163199.41399999999</v>
      </c>
      <c r="AF20" s="68">
        <v>0</v>
      </c>
      <c r="AG20" s="69">
        <v>0</v>
      </c>
      <c r="AH20" s="69">
        <v>0</v>
      </c>
      <c r="AI20" s="70">
        <v>0</v>
      </c>
      <c r="AJ20" s="66">
        <v>163199.41399999999</v>
      </c>
    </row>
    <row r="21" spans="1:36" x14ac:dyDescent="0.2">
      <c r="A21">
        <v>19</v>
      </c>
      <c r="B21" s="65" t="s">
        <v>99</v>
      </c>
      <c r="C21" s="66">
        <v>0</v>
      </c>
      <c r="D21" s="67">
        <f t="shared" si="0"/>
        <v>0</v>
      </c>
      <c r="E21" s="68">
        <v>3349920.0690000001</v>
      </c>
      <c r="F21" s="69">
        <v>0</v>
      </c>
      <c r="G21" s="69">
        <v>503443.34100000001</v>
      </c>
      <c r="H21" s="69">
        <v>0</v>
      </c>
      <c r="I21" s="70">
        <v>3853363.41</v>
      </c>
      <c r="J21" s="68">
        <v>3374445.7570000002</v>
      </c>
      <c r="K21" s="69">
        <v>151.23500000000001</v>
      </c>
      <c r="L21" s="69">
        <v>0</v>
      </c>
      <c r="M21" s="69">
        <v>0</v>
      </c>
      <c r="N21" s="70">
        <v>3374596.9920000001</v>
      </c>
      <c r="O21" s="68">
        <v>-24525.687999999998</v>
      </c>
      <c r="P21" s="70">
        <v>478766.41800000001</v>
      </c>
      <c r="Q21" s="69">
        <v>478766.41800000001</v>
      </c>
      <c r="R21" s="69">
        <v>0</v>
      </c>
      <c r="S21" s="68">
        <v>100822.77099999999</v>
      </c>
      <c r="T21" s="69">
        <v>0</v>
      </c>
      <c r="U21" s="69">
        <v>151.23500000000001</v>
      </c>
      <c r="V21" s="69">
        <v>0</v>
      </c>
      <c r="W21" s="69">
        <v>0</v>
      </c>
      <c r="X21" s="69">
        <v>0</v>
      </c>
      <c r="Y21" s="70">
        <v>100974.00599999999</v>
      </c>
      <c r="Z21" s="68">
        <v>0</v>
      </c>
      <c r="AA21" s="69">
        <v>100974.00599999999</v>
      </c>
      <c r="AB21" s="69">
        <v>478766.41800000001</v>
      </c>
      <c r="AC21" s="69">
        <v>0</v>
      </c>
      <c r="AD21" s="69">
        <v>0</v>
      </c>
      <c r="AE21" s="69">
        <v>579740.424</v>
      </c>
      <c r="AF21" s="68">
        <v>0</v>
      </c>
      <c r="AG21" s="69">
        <v>0</v>
      </c>
      <c r="AH21" s="69">
        <v>0</v>
      </c>
      <c r="AI21" s="70">
        <v>0</v>
      </c>
      <c r="AJ21" s="66">
        <v>579740.424</v>
      </c>
    </row>
    <row r="22" spans="1:36" x14ac:dyDescent="0.2">
      <c r="A22">
        <v>24</v>
      </c>
      <c r="B22" s="65" t="s">
        <v>100</v>
      </c>
      <c r="C22" s="66">
        <v>0</v>
      </c>
      <c r="D22" s="67">
        <f t="shared" si="0"/>
        <v>0</v>
      </c>
      <c r="E22" s="68">
        <v>251009.13399999999</v>
      </c>
      <c r="F22" s="69">
        <v>9800</v>
      </c>
      <c r="G22" s="69">
        <v>2736.623</v>
      </c>
      <c r="H22" s="69">
        <v>0</v>
      </c>
      <c r="I22" s="70">
        <v>263545.75699999998</v>
      </c>
      <c r="J22" s="68">
        <v>261788.807</v>
      </c>
      <c r="K22" s="69">
        <v>45</v>
      </c>
      <c r="L22" s="69">
        <v>0</v>
      </c>
      <c r="M22" s="69">
        <v>0</v>
      </c>
      <c r="N22" s="70">
        <v>261833.807</v>
      </c>
      <c r="O22" s="68">
        <v>-10779.673000000001</v>
      </c>
      <c r="P22" s="70">
        <v>1711.95</v>
      </c>
      <c r="Q22" s="69">
        <v>1711.95</v>
      </c>
      <c r="R22" s="69">
        <v>0</v>
      </c>
      <c r="S22" s="68">
        <v>30844.654999999999</v>
      </c>
      <c r="T22" s="69">
        <v>9800</v>
      </c>
      <c r="U22" s="69">
        <v>45</v>
      </c>
      <c r="V22" s="69">
        <v>0</v>
      </c>
      <c r="W22" s="69">
        <v>0</v>
      </c>
      <c r="X22" s="69">
        <v>0</v>
      </c>
      <c r="Y22" s="70">
        <v>21089.654999999999</v>
      </c>
      <c r="Z22" s="68">
        <v>0</v>
      </c>
      <c r="AA22" s="69">
        <v>21089.654999999999</v>
      </c>
      <c r="AB22" s="69">
        <v>1711.95</v>
      </c>
      <c r="AC22" s="69">
        <v>0</v>
      </c>
      <c r="AD22" s="69">
        <v>0</v>
      </c>
      <c r="AE22" s="69">
        <v>22801.605</v>
      </c>
      <c r="AF22" s="68">
        <v>0</v>
      </c>
      <c r="AG22" s="69">
        <v>0</v>
      </c>
      <c r="AH22" s="69">
        <v>0</v>
      </c>
      <c r="AI22" s="70">
        <v>0</v>
      </c>
      <c r="AJ22" s="66">
        <v>22801.605</v>
      </c>
    </row>
    <row r="23" spans="1:36" x14ac:dyDescent="0.2">
      <c r="A23">
        <v>25</v>
      </c>
      <c r="B23" s="65" t="s">
        <v>101</v>
      </c>
      <c r="C23" s="66">
        <v>0</v>
      </c>
      <c r="D23" s="67">
        <f t="shared" si="0"/>
        <v>0</v>
      </c>
      <c r="E23" s="68">
        <v>289025.86700000003</v>
      </c>
      <c r="F23" s="69">
        <v>17000</v>
      </c>
      <c r="G23" s="69">
        <v>6084.5360000000001</v>
      </c>
      <c r="H23" s="69">
        <v>0</v>
      </c>
      <c r="I23" s="70">
        <v>312110.40299999999</v>
      </c>
      <c r="J23" s="68">
        <v>311512.424</v>
      </c>
      <c r="K23" s="69">
        <v>214.27199999999999</v>
      </c>
      <c r="L23" s="69">
        <v>0</v>
      </c>
      <c r="M23" s="69">
        <v>0</v>
      </c>
      <c r="N23" s="70">
        <v>311726.696</v>
      </c>
      <c r="O23" s="68">
        <v>-22486.557000000001</v>
      </c>
      <c r="P23" s="70">
        <v>383.70699999999999</v>
      </c>
      <c r="Q23" s="69">
        <v>383.70699999999999</v>
      </c>
      <c r="R23" s="69">
        <v>0</v>
      </c>
      <c r="S23" s="68">
        <v>122112.523</v>
      </c>
      <c r="T23" s="69">
        <v>17000</v>
      </c>
      <c r="U23" s="69">
        <v>214.27199999999999</v>
      </c>
      <c r="V23" s="69">
        <v>0</v>
      </c>
      <c r="W23" s="69">
        <v>0</v>
      </c>
      <c r="X23" s="69">
        <v>0</v>
      </c>
      <c r="Y23" s="70">
        <v>105326.795</v>
      </c>
      <c r="Z23" s="68">
        <v>0</v>
      </c>
      <c r="AA23" s="69">
        <v>105326.795</v>
      </c>
      <c r="AB23" s="69">
        <v>383.70699999999999</v>
      </c>
      <c r="AC23" s="69">
        <v>0</v>
      </c>
      <c r="AD23" s="69">
        <v>0</v>
      </c>
      <c r="AE23" s="69">
        <v>105710.50199999999</v>
      </c>
      <c r="AF23" s="68">
        <v>0</v>
      </c>
      <c r="AG23" s="69">
        <v>0</v>
      </c>
      <c r="AH23" s="69">
        <v>0</v>
      </c>
      <c r="AI23" s="70">
        <v>0</v>
      </c>
      <c r="AJ23" s="66">
        <v>105710.50199999999</v>
      </c>
    </row>
    <row r="24" spans="1:36" x14ac:dyDescent="0.2">
      <c r="A24">
        <v>26</v>
      </c>
      <c r="B24" s="65" t="s">
        <v>102</v>
      </c>
      <c r="C24" s="66">
        <v>4500</v>
      </c>
      <c r="D24" s="67">
        <f t="shared" si="0"/>
        <v>4.5850541342924191E-3</v>
      </c>
      <c r="E24" s="68">
        <v>945102.01</v>
      </c>
      <c r="F24" s="69">
        <v>0</v>
      </c>
      <c r="G24" s="69">
        <v>36347.688999999998</v>
      </c>
      <c r="H24" s="69">
        <v>0</v>
      </c>
      <c r="I24" s="70">
        <v>981449.69900000002</v>
      </c>
      <c r="J24" s="68">
        <v>904409.63899999997</v>
      </c>
      <c r="K24" s="69">
        <v>26.614999999999998</v>
      </c>
      <c r="L24" s="69">
        <v>0</v>
      </c>
      <c r="M24" s="69">
        <v>0</v>
      </c>
      <c r="N24" s="70">
        <v>904436.25399999996</v>
      </c>
      <c r="O24" s="68">
        <v>40692.370999999999</v>
      </c>
      <c r="P24" s="70">
        <v>77013.445000000007</v>
      </c>
      <c r="Q24" s="69">
        <v>77013.445000000007</v>
      </c>
      <c r="R24" s="69">
        <v>0</v>
      </c>
      <c r="S24" s="68">
        <v>151733.63099999999</v>
      </c>
      <c r="T24" s="69">
        <v>0</v>
      </c>
      <c r="U24" s="69">
        <v>26.614999999999998</v>
      </c>
      <c r="V24" s="69">
        <v>0</v>
      </c>
      <c r="W24" s="69">
        <v>0</v>
      </c>
      <c r="X24" s="69">
        <v>0</v>
      </c>
      <c r="Y24" s="70">
        <v>151760.24600000001</v>
      </c>
      <c r="Z24" s="68">
        <v>0</v>
      </c>
      <c r="AA24" s="69">
        <v>151760.24600000001</v>
      </c>
      <c r="AB24" s="69">
        <v>77013.445000000007</v>
      </c>
      <c r="AC24" s="69">
        <v>0</v>
      </c>
      <c r="AD24" s="69">
        <v>0</v>
      </c>
      <c r="AE24" s="69">
        <v>228773.69099999999</v>
      </c>
      <c r="AF24" s="68">
        <v>0</v>
      </c>
      <c r="AG24" s="69">
        <v>0</v>
      </c>
      <c r="AH24" s="69">
        <v>0</v>
      </c>
      <c r="AI24" s="70">
        <v>0</v>
      </c>
      <c r="AJ24" s="66">
        <v>228773.69099999999</v>
      </c>
    </row>
    <row r="25" spans="1:36" x14ac:dyDescent="0.2">
      <c r="A25">
        <v>27</v>
      </c>
      <c r="B25" s="65" t="s">
        <v>103</v>
      </c>
      <c r="C25" s="66">
        <v>3990</v>
      </c>
      <c r="D25" s="67">
        <f t="shared" si="0"/>
        <v>5.0641939252721955E-3</v>
      </c>
      <c r="E25" s="68">
        <v>787884.52</v>
      </c>
      <c r="F25" s="69">
        <v>0</v>
      </c>
      <c r="G25" s="69">
        <v>0</v>
      </c>
      <c r="H25" s="69">
        <v>0</v>
      </c>
      <c r="I25" s="70">
        <v>787884.52</v>
      </c>
      <c r="J25" s="68">
        <v>802783.97100000002</v>
      </c>
      <c r="K25" s="69">
        <v>0</v>
      </c>
      <c r="L25" s="69">
        <v>11316.165000000001</v>
      </c>
      <c r="M25" s="69">
        <v>0</v>
      </c>
      <c r="N25" s="70">
        <v>814100.13600000006</v>
      </c>
      <c r="O25" s="68">
        <v>-14899.450999999999</v>
      </c>
      <c r="P25" s="70">
        <v>-26215.616000000002</v>
      </c>
      <c r="Q25" s="69">
        <v>0</v>
      </c>
      <c r="R25" s="69">
        <v>0</v>
      </c>
      <c r="S25" s="68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70">
        <v>0</v>
      </c>
      <c r="Z25" s="68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8">
        <v>26215.616000000002</v>
      </c>
      <c r="AG25" s="69">
        <v>0</v>
      </c>
      <c r="AH25" s="69">
        <v>0</v>
      </c>
      <c r="AI25" s="70">
        <v>26215.616000000002</v>
      </c>
      <c r="AJ25" s="66">
        <v>-26215.616000000002</v>
      </c>
    </row>
    <row r="26" spans="1:36" s="73" customFormat="1" x14ac:dyDescent="0.2">
      <c r="A26" s="73">
        <v>30</v>
      </c>
      <c r="B26" s="74" t="s">
        <v>104</v>
      </c>
      <c r="C26" s="75">
        <v>0</v>
      </c>
      <c r="D26" s="76">
        <f t="shared" si="0"/>
        <v>0</v>
      </c>
      <c r="E26" s="77">
        <v>7046472.835</v>
      </c>
      <c r="F26" s="78">
        <v>0</v>
      </c>
      <c r="G26" s="78">
        <v>163387.883</v>
      </c>
      <c r="H26" s="78">
        <v>0</v>
      </c>
      <c r="I26" s="79">
        <v>7209860.7180000003</v>
      </c>
      <c r="J26" s="77">
        <v>7071835.6179999998</v>
      </c>
      <c r="K26" s="78">
        <v>248.17699999999999</v>
      </c>
      <c r="L26" s="78">
        <v>0</v>
      </c>
      <c r="M26" s="78">
        <v>471.45</v>
      </c>
      <c r="N26" s="79">
        <v>7072555.2450000001</v>
      </c>
      <c r="O26" s="77">
        <v>-25362.782999999999</v>
      </c>
      <c r="P26" s="79">
        <v>137305.473</v>
      </c>
      <c r="Q26" s="78">
        <v>137305.473</v>
      </c>
      <c r="R26" s="78">
        <v>0</v>
      </c>
      <c r="S26" s="77">
        <v>200000</v>
      </c>
      <c r="T26" s="78">
        <v>0</v>
      </c>
      <c r="U26" s="78">
        <v>248.17699999999999</v>
      </c>
      <c r="V26" s="78">
        <v>0</v>
      </c>
      <c r="W26" s="78">
        <v>0</v>
      </c>
      <c r="X26" s="78">
        <v>0</v>
      </c>
      <c r="Y26" s="79">
        <v>200248.177</v>
      </c>
      <c r="Z26" s="77">
        <v>0</v>
      </c>
      <c r="AA26" s="78">
        <v>200248.177</v>
      </c>
      <c r="AB26" s="78">
        <v>137305.473</v>
      </c>
      <c r="AC26" s="78">
        <v>0</v>
      </c>
      <c r="AD26" s="78">
        <v>0</v>
      </c>
      <c r="AE26" s="78">
        <v>337553.65</v>
      </c>
      <c r="AF26" s="77">
        <v>0</v>
      </c>
      <c r="AG26" s="78">
        <v>0</v>
      </c>
      <c r="AH26" s="78">
        <v>0</v>
      </c>
      <c r="AI26" s="79">
        <v>0</v>
      </c>
      <c r="AJ26" s="75">
        <v>337553.65</v>
      </c>
    </row>
    <row r="27" spans="1:36" x14ac:dyDescent="0.2">
      <c r="A27">
        <v>31</v>
      </c>
      <c r="B27" s="65" t="s">
        <v>105</v>
      </c>
      <c r="C27" s="66">
        <v>5732.9750000000004</v>
      </c>
      <c r="D27" s="67">
        <f t="shared" si="0"/>
        <v>1.9651020896290579E-3</v>
      </c>
      <c r="E27" s="68">
        <v>2683045.173</v>
      </c>
      <c r="F27" s="69">
        <v>83081</v>
      </c>
      <c r="G27" s="69">
        <v>151266.78599999999</v>
      </c>
      <c r="H27" s="69">
        <v>0</v>
      </c>
      <c r="I27" s="70">
        <v>2917392.9589999998</v>
      </c>
      <c r="J27" s="68">
        <v>2666040.69</v>
      </c>
      <c r="K27" s="69">
        <v>121619</v>
      </c>
      <c r="L27" s="69">
        <v>0</v>
      </c>
      <c r="M27" s="69">
        <v>0</v>
      </c>
      <c r="N27" s="70">
        <v>2787659.69</v>
      </c>
      <c r="O27" s="68">
        <v>17004.483</v>
      </c>
      <c r="P27" s="70">
        <v>129733.269</v>
      </c>
      <c r="Q27" s="69">
        <v>129733.269</v>
      </c>
      <c r="R27" s="69">
        <v>0</v>
      </c>
      <c r="S27" s="68">
        <v>419255</v>
      </c>
      <c r="T27" s="69">
        <v>83081</v>
      </c>
      <c r="U27" s="69">
        <v>121619</v>
      </c>
      <c r="V27" s="69">
        <v>0</v>
      </c>
      <c r="W27" s="69">
        <v>0</v>
      </c>
      <c r="X27" s="69">
        <v>0</v>
      </c>
      <c r="Y27" s="70">
        <v>457793</v>
      </c>
      <c r="Z27" s="68">
        <v>0</v>
      </c>
      <c r="AA27" s="69">
        <v>457793</v>
      </c>
      <c r="AB27" s="69">
        <v>129733.269</v>
      </c>
      <c r="AC27" s="69">
        <v>0</v>
      </c>
      <c r="AD27" s="69">
        <v>0</v>
      </c>
      <c r="AE27" s="69">
        <v>587526.26899999997</v>
      </c>
      <c r="AF27" s="68">
        <v>0</v>
      </c>
      <c r="AG27" s="69">
        <v>0</v>
      </c>
      <c r="AH27" s="69">
        <v>0</v>
      </c>
      <c r="AI27" s="70">
        <v>0</v>
      </c>
      <c r="AJ27" s="66">
        <v>587526.26899999997</v>
      </c>
    </row>
    <row r="28" spans="1:36" x14ac:dyDescent="0.2">
      <c r="A28">
        <v>32</v>
      </c>
      <c r="B28" s="65" t="s">
        <v>106</v>
      </c>
      <c r="C28" s="66">
        <v>0</v>
      </c>
      <c r="D28" s="67">
        <f t="shared" si="0"/>
        <v>0</v>
      </c>
      <c r="E28" s="68">
        <v>2370794.5490000001</v>
      </c>
      <c r="F28" s="69">
        <v>0</v>
      </c>
      <c r="G28" s="69">
        <v>16462.352999999999</v>
      </c>
      <c r="H28" s="69">
        <v>0</v>
      </c>
      <c r="I28" s="70">
        <v>2387256.9019999998</v>
      </c>
      <c r="J28" s="68">
        <v>2380859.2919999999</v>
      </c>
      <c r="K28" s="69">
        <v>549</v>
      </c>
      <c r="L28" s="69">
        <v>0</v>
      </c>
      <c r="M28" s="69">
        <v>0</v>
      </c>
      <c r="N28" s="70">
        <v>2381408.2919999999</v>
      </c>
      <c r="O28" s="68">
        <v>-10064.743</v>
      </c>
      <c r="P28" s="70">
        <v>5848.61</v>
      </c>
      <c r="Q28" s="69">
        <v>5848.61</v>
      </c>
      <c r="R28" s="69">
        <v>0</v>
      </c>
      <c r="S28" s="68">
        <v>157157.42300000001</v>
      </c>
      <c r="T28" s="69">
        <v>0</v>
      </c>
      <c r="U28" s="69">
        <v>549</v>
      </c>
      <c r="V28" s="69">
        <v>0</v>
      </c>
      <c r="W28" s="69">
        <v>0</v>
      </c>
      <c r="X28" s="69">
        <v>0</v>
      </c>
      <c r="Y28" s="70">
        <v>157706.42300000001</v>
      </c>
      <c r="Z28" s="68">
        <v>0</v>
      </c>
      <c r="AA28" s="69">
        <v>157706.42300000001</v>
      </c>
      <c r="AB28" s="69">
        <v>5848.61</v>
      </c>
      <c r="AC28" s="69">
        <v>0</v>
      </c>
      <c r="AD28" s="69">
        <v>0</v>
      </c>
      <c r="AE28" s="69">
        <v>163555.033</v>
      </c>
      <c r="AF28" s="68">
        <v>0</v>
      </c>
      <c r="AG28" s="69">
        <v>0</v>
      </c>
      <c r="AH28" s="69">
        <v>0</v>
      </c>
      <c r="AI28" s="70">
        <v>0</v>
      </c>
      <c r="AJ28" s="66">
        <v>163555.033</v>
      </c>
    </row>
    <row r="29" spans="1:36" x14ac:dyDescent="0.2">
      <c r="A29">
        <v>33</v>
      </c>
      <c r="B29" s="65" t="s">
        <v>107</v>
      </c>
      <c r="C29" s="66">
        <v>64932.612000000001</v>
      </c>
      <c r="D29" s="67">
        <f t="shared" si="0"/>
        <v>1.8852776485362686E-2</v>
      </c>
      <c r="E29" s="68">
        <v>3444193.594</v>
      </c>
      <c r="F29" s="69">
        <v>0</v>
      </c>
      <c r="G29" s="69">
        <v>0</v>
      </c>
      <c r="H29" s="69">
        <v>0</v>
      </c>
      <c r="I29" s="70">
        <v>3444193.594</v>
      </c>
      <c r="J29" s="68">
        <v>3352011.915</v>
      </c>
      <c r="K29" s="69">
        <v>0</v>
      </c>
      <c r="L29" s="69">
        <v>90366.769</v>
      </c>
      <c r="M29" s="69">
        <v>0</v>
      </c>
      <c r="N29" s="70">
        <v>3442378.6839999999</v>
      </c>
      <c r="O29" s="68">
        <v>92181.679000000004</v>
      </c>
      <c r="P29" s="70">
        <v>1814.91</v>
      </c>
      <c r="Q29" s="69">
        <v>1814.91</v>
      </c>
      <c r="R29" s="69">
        <v>0</v>
      </c>
      <c r="S29" s="68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70">
        <v>0</v>
      </c>
      <c r="Z29" s="68">
        <v>0</v>
      </c>
      <c r="AA29" s="69">
        <v>0</v>
      </c>
      <c r="AB29" s="69">
        <v>1814.91</v>
      </c>
      <c r="AC29" s="69">
        <v>0</v>
      </c>
      <c r="AD29" s="69">
        <v>0</v>
      </c>
      <c r="AE29" s="69">
        <v>1814.91</v>
      </c>
      <c r="AF29" s="68">
        <v>0</v>
      </c>
      <c r="AG29" s="69">
        <v>0</v>
      </c>
      <c r="AH29" s="69">
        <v>0</v>
      </c>
      <c r="AI29" s="70">
        <v>0</v>
      </c>
      <c r="AJ29" s="66">
        <v>1814.91</v>
      </c>
    </row>
    <row r="30" spans="1:36" x14ac:dyDescent="0.2">
      <c r="A30">
        <v>34</v>
      </c>
      <c r="B30" s="65" t="s">
        <v>108</v>
      </c>
      <c r="C30" s="66">
        <v>0</v>
      </c>
      <c r="D30" s="67">
        <f t="shared" si="0"/>
        <v>0</v>
      </c>
      <c r="E30" s="68">
        <v>2204410.4539999999</v>
      </c>
      <c r="F30" s="69">
        <v>0</v>
      </c>
      <c r="G30" s="69">
        <v>68935.726999999999</v>
      </c>
      <c r="H30" s="69">
        <v>0</v>
      </c>
      <c r="I30" s="70">
        <v>2273346.1809999999</v>
      </c>
      <c r="J30" s="68">
        <v>2185258.7960000001</v>
      </c>
      <c r="K30" s="69">
        <v>55398.750999999997</v>
      </c>
      <c r="L30" s="69">
        <v>0</v>
      </c>
      <c r="M30" s="69">
        <v>0</v>
      </c>
      <c r="N30" s="70">
        <v>2240657.5469999998</v>
      </c>
      <c r="O30" s="68">
        <v>19151.657999999999</v>
      </c>
      <c r="P30" s="70">
        <v>32688.633999999998</v>
      </c>
      <c r="Q30" s="69">
        <v>32688.633999999998</v>
      </c>
      <c r="R30" s="69">
        <v>0</v>
      </c>
      <c r="S30" s="68">
        <v>250865.209</v>
      </c>
      <c r="T30" s="69">
        <v>0</v>
      </c>
      <c r="U30" s="69">
        <v>55398.750999999997</v>
      </c>
      <c r="V30" s="69">
        <v>0</v>
      </c>
      <c r="W30" s="69">
        <v>0</v>
      </c>
      <c r="X30" s="69">
        <v>0</v>
      </c>
      <c r="Y30" s="70">
        <v>306263.96000000002</v>
      </c>
      <c r="Z30" s="68">
        <v>0</v>
      </c>
      <c r="AA30" s="69">
        <v>306263.96000000002</v>
      </c>
      <c r="AB30" s="69">
        <v>32688.633999999998</v>
      </c>
      <c r="AC30" s="69">
        <v>0</v>
      </c>
      <c r="AD30" s="69">
        <v>0</v>
      </c>
      <c r="AE30" s="69">
        <v>338952.59399999998</v>
      </c>
      <c r="AF30" s="68">
        <v>0</v>
      </c>
      <c r="AG30" s="69">
        <v>0</v>
      </c>
      <c r="AH30" s="69">
        <v>0</v>
      </c>
      <c r="AI30" s="70">
        <v>0</v>
      </c>
      <c r="AJ30" s="66">
        <v>338952.59399999998</v>
      </c>
    </row>
    <row r="31" spans="1:36" x14ac:dyDescent="0.2">
      <c r="A31">
        <v>35</v>
      </c>
      <c r="B31" s="65" t="s">
        <v>109</v>
      </c>
      <c r="C31" s="66">
        <v>0</v>
      </c>
      <c r="D31" s="67">
        <f t="shared" si="0"/>
        <v>0</v>
      </c>
      <c r="E31" s="68">
        <v>1227747.405</v>
      </c>
      <c r="F31" s="69">
        <v>50000</v>
      </c>
      <c r="G31" s="69">
        <v>40449.275999999998</v>
      </c>
      <c r="H31" s="69">
        <v>0</v>
      </c>
      <c r="I31" s="70">
        <v>1318196.6810000001</v>
      </c>
      <c r="J31" s="68">
        <v>1302627.952</v>
      </c>
      <c r="K31" s="69">
        <v>314.51600000000002</v>
      </c>
      <c r="L31" s="69">
        <v>0</v>
      </c>
      <c r="M31" s="69">
        <v>0</v>
      </c>
      <c r="N31" s="70">
        <v>1302942.4680000001</v>
      </c>
      <c r="O31" s="68">
        <v>-74880.547000000006</v>
      </c>
      <c r="P31" s="70">
        <v>15254.213</v>
      </c>
      <c r="Q31" s="69">
        <v>15254.213</v>
      </c>
      <c r="R31" s="69">
        <v>0</v>
      </c>
      <c r="S31" s="68">
        <v>106483.758</v>
      </c>
      <c r="T31" s="69">
        <v>50000</v>
      </c>
      <c r="U31" s="69">
        <v>314.51600000000002</v>
      </c>
      <c r="V31" s="69">
        <v>0</v>
      </c>
      <c r="W31" s="69">
        <v>0</v>
      </c>
      <c r="X31" s="69">
        <v>0</v>
      </c>
      <c r="Y31" s="70">
        <v>56798.273999999998</v>
      </c>
      <c r="Z31" s="68">
        <v>0</v>
      </c>
      <c r="AA31" s="69">
        <v>56798.273999999998</v>
      </c>
      <c r="AB31" s="69">
        <v>15254.213</v>
      </c>
      <c r="AC31" s="69">
        <v>0</v>
      </c>
      <c r="AD31" s="69">
        <v>0</v>
      </c>
      <c r="AE31" s="69">
        <v>72052.486999999994</v>
      </c>
      <c r="AF31" s="68">
        <v>0</v>
      </c>
      <c r="AG31" s="69">
        <v>0</v>
      </c>
      <c r="AH31" s="69">
        <v>0</v>
      </c>
      <c r="AI31" s="70">
        <v>0</v>
      </c>
      <c r="AJ31" s="66">
        <v>72052.486999999994</v>
      </c>
    </row>
    <row r="32" spans="1:36" x14ac:dyDescent="0.2">
      <c r="A32">
        <v>36</v>
      </c>
      <c r="B32" s="65" t="s">
        <v>110</v>
      </c>
      <c r="C32" s="66">
        <v>0</v>
      </c>
      <c r="D32" s="67">
        <f t="shared" si="0"/>
        <v>0</v>
      </c>
      <c r="E32" s="68">
        <v>2130013.469</v>
      </c>
      <c r="F32" s="69">
        <v>0</v>
      </c>
      <c r="G32" s="69">
        <v>0</v>
      </c>
      <c r="H32" s="69">
        <v>0</v>
      </c>
      <c r="I32" s="70">
        <v>2130013.469</v>
      </c>
      <c r="J32" s="68">
        <v>2116532.6269999999</v>
      </c>
      <c r="K32" s="69">
        <v>600.53200000000004</v>
      </c>
      <c r="L32" s="69">
        <v>0</v>
      </c>
      <c r="M32" s="69">
        <v>1116.0260000000001</v>
      </c>
      <c r="N32" s="70">
        <v>2118249.1850000001</v>
      </c>
      <c r="O32" s="68">
        <v>13480.842000000001</v>
      </c>
      <c r="P32" s="70">
        <v>11764.284</v>
      </c>
      <c r="Q32" s="69">
        <v>11764.284</v>
      </c>
      <c r="R32" s="69">
        <v>0</v>
      </c>
      <c r="S32" s="68">
        <v>3.7559999999999998</v>
      </c>
      <c r="T32" s="69">
        <v>0</v>
      </c>
      <c r="U32" s="69">
        <v>600.53200000000004</v>
      </c>
      <c r="V32" s="69">
        <v>0</v>
      </c>
      <c r="W32" s="69">
        <v>0</v>
      </c>
      <c r="X32" s="69">
        <v>0</v>
      </c>
      <c r="Y32" s="70">
        <v>604.28800000000001</v>
      </c>
      <c r="Z32" s="68">
        <v>0</v>
      </c>
      <c r="AA32" s="69">
        <v>604.28800000000001</v>
      </c>
      <c r="AB32" s="69">
        <v>11764.284</v>
      </c>
      <c r="AC32" s="69">
        <v>0</v>
      </c>
      <c r="AD32" s="69">
        <v>0</v>
      </c>
      <c r="AE32" s="69">
        <v>12368.572</v>
      </c>
      <c r="AF32" s="68">
        <v>0</v>
      </c>
      <c r="AG32" s="69">
        <v>0</v>
      </c>
      <c r="AH32" s="69">
        <v>0</v>
      </c>
      <c r="AI32" s="70">
        <v>0</v>
      </c>
      <c r="AJ32" s="66">
        <v>12368.572</v>
      </c>
    </row>
    <row r="33" spans="1:36" x14ac:dyDescent="0.2">
      <c r="A33">
        <v>37</v>
      </c>
      <c r="B33" s="65" t="s">
        <v>111</v>
      </c>
      <c r="C33" s="66">
        <v>5158.8459999999995</v>
      </c>
      <c r="D33" s="67">
        <f t="shared" si="0"/>
        <v>5.655794833747404E-3</v>
      </c>
      <c r="E33" s="68">
        <v>795391.38600000006</v>
      </c>
      <c r="F33" s="69">
        <v>17698</v>
      </c>
      <c r="G33" s="69">
        <v>99045.186000000002</v>
      </c>
      <c r="H33" s="69">
        <v>0</v>
      </c>
      <c r="I33" s="70">
        <v>912134.57200000004</v>
      </c>
      <c r="J33" s="68">
        <v>852591.00899999996</v>
      </c>
      <c r="K33" s="69">
        <v>15.829000000000001</v>
      </c>
      <c r="L33" s="69">
        <v>0</v>
      </c>
      <c r="M33" s="69">
        <v>0</v>
      </c>
      <c r="N33" s="70">
        <v>852606.83799999999</v>
      </c>
      <c r="O33" s="68">
        <v>-57199.623</v>
      </c>
      <c r="P33" s="70">
        <v>59527.733999999997</v>
      </c>
      <c r="Q33" s="69">
        <v>59527.733999999997</v>
      </c>
      <c r="R33" s="69">
        <v>0</v>
      </c>
      <c r="S33" s="68">
        <v>51090.114000000001</v>
      </c>
      <c r="T33" s="69">
        <v>17698</v>
      </c>
      <c r="U33" s="69">
        <v>15.829000000000001</v>
      </c>
      <c r="V33" s="69">
        <v>0</v>
      </c>
      <c r="W33" s="69">
        <v>0</v>
      </c>
      <c r="X33" s="69">
        <v>0</v>
      </c>
      <c r="Y33" s="70">
        <v>33407.942999999999</v>
      </c>
      <c r="Z33" s="68">
        <v>0</v>
      </c>
      <c r="AA33" s="69">
        <v>33407.942999999999</v>
      </c>
      <c r="AB33" s="69">
        <v>59527.733999999997</v>
      </c>
      <c r="AC33" s="69">
        <v>0</v>
      </c>
      <c r="AD33" s="69">
        <v>0</v>
      </c>
      <c r="AE33" s="69">
        <v>92935.676999999996</v>
      </c>
      <c r="AF33" s="68">
        <v>0</v>
      </c>
      <c r="AG33" s="69">
        <v>0</v>
      </c>
      <c r="AH33" s="69">
        <v>0</v>
      </c>
      <c r="AI33" s="70">
        <v>0</v>
      </c>
      <c r="AJ33" s="66">
        <v>92935.676999999996</v>
      </c>
    </row>
    <row r="34" spans="1:36" x14ac:dyDescent="0.2">
      <c r="A34">
        <v>38</v>
      </c>
      <c r="B34" s="65" t="s">
        <v>112</v>
      </c>
      <c r="C34" s="66">
        <v>0</v>
      </c>
      <c r="D34" s="67">
        <f t="shared" si="0"/>
        <v>0</v>
      </c>
      <c r="E34" s="68">
        <v>110430.906</v>
      </c>
      <c r="F34" s="69">
        <v>0</v>
      </c>
      <c r="G34" s="69">
        <v>20111.418000000001</v>
      </c>
      <c r="H34" s="69">
        <v>0</v>
      </c>
      <c r="I34" s="70">
        <v>130542.32399999999</v>
      </c>
      <c r="J34" s="68">
        <v>121078.12</v>
      </c>
      <c r="K34" s="69">
        <v>0</v>
      </c>
      <c r="L34" s="69">
        <v>0</v>
      </c>
      <c r="M34" s="69">
        <v>0</v>
      </c>
      <c r="N34" s="70">
        <v>121078.12</v>
      </c>
      <c r="O34" s="68">
        <v>-10647.214</v>
      </c>
      <c r="P34" s="70">
        <v>9464.2039999999997</v>
      </c>
      <c r="Q34" s="69">
        <v>9464.2039999999997</v>
      </c>
      <c r="R34" s="69">
        <v>0</v>
      </c>
      <c r="S34" s="68">
        <v>0</v>
      </c>
      <c r="T34" s="69">
        <v>0</v>
      </c>
      <c r="U34" s="69">
        <v>0</v>
      </c>
      <c r="V34" s="69">
        <v>0</v>
      </c>
      <c r="W34" s="69">
        <v>0</v>
      </c>
      <c r="X34" s="69">
        <v>0</v>
      </c>
      <c r="Y34" s="70">
        <v>0</v>
      </c>
      <c r="Z34" s="68">
        <v>0</v>
      </c>
      <c r="AA34" s="69">
        <v>0</v>
      </c>
      <c r="AB34" s="69">
        <v>9464.2039999999997</v>
      </c>
      <c r="AC34" s="69">
        <v>0</v>
      </c>
      <c r="AD34" s="69">
        <v>0</v>
      </c>
      <c r="AE34" s="69">
        <v>9464.2039999999997</v>
      </c>
      <c r="AF34" s="68">
        <v>0</v>
      </c>
      <c r="AG34" s="69">
        <v>0</v>
      </c>
      <c r="AH34" s="69">
        <v>0</v>
      </c>
      <c r="AI34" s="70">
        <v>0</v>
      </c>
      <c r="AJ34" s="66">
        <v>9464.2039999999997</v>
      </c>
    </row>
    <row r="35" spans="1:36" x14ac:dyDescent="0.2">
      <c r="A35">
        <v>40</v>
      </c>
      <c r="B35" s="65" t="s">
        <v>113</v>
      </c>
      <c r="C35" s="66">
        <v>0</v>
      </c>
      <c r="D35" s="67">
        <f t="shared" si="0"/>
        <v>0</v>
      </c>
      <c r="E35" s="68">
        <v>284438.02600000001</v>
      </c>
      <c r="F35" s="69">
        <v>0</v>
      </c>
      <c r="G35" s="69">
        <v>1567.6769999999999</v>
      </c>
      <c r="H35" s="69">
        <v>0</v>
      </c>
      <c r="I35" s="70">
        <v>286005.70299999998</v>
      </c>
      <c r="J35" s="68">
        <v>268055.57900000003</v>
      </c>
      <c r="K35" s="69">
        <v>124.61499999999999</v>
      </c>
      <c r="L35" s="69">
        <v>0</v>
      </c>
      <c r="M35" s="69">
        <v>0</v>
      </c>
      <c r="N35" s="70">
        <v>268180.19400000002</v>
      </c>
      <c r="O35" s="68">
        <v>16382.447</v>
      </c>
      <c r="P35" s="70">
        <v>17825.508999999998</v>
      </c>
      <c r="Q35" s="69">
        <v>17825.508999999998</v>
      </c>
      <c r="R35" s="69">
        <v>0</v>
      </c>
      <c r="S35" s="68">
        <v>58211.588000000003</v>
      </c>
      <c r="T35" s="69">
        <v>0</v>
      </c>
      <c r="U35" s="69">
        <v>124.61499999999999</v>
      </c>
      <c r="V35" s="69">
        <v>0</v>
      </c>
      <c r="W35" s="69">
        <v>0</v>
      </c>
      <c r="X35" s="69">
        <v>0</v>
      </c>
      <c r="Y35" s="70">
        <v>58336.203000000001</v>
      </c>
      <c r="Z35" s="68">
        <v>0</v>
      </c>
      <c r="AA35" s="69">
        <v>58336.203000000001</v>
      </c>
      <c r="AB35" s="69">
        <v>17825.508999999998</v>
      </c>
      <c r="AC35" s="69">
        <v>0</v>
      </c>
      <c r="AD35" s="69">
        <v>0</v>
      </c>
      <c r="AE35" s="69">
        <v>76161.712</v>
      </c>
      <c r="AF35" s="68">
        <v>0</v>
      </c>
      <c r="AG35" s="69">
        <v>0</v>
      </c>
      <c r="AH35" s="69">
        <v>0</v>
      </c>
      <c r="AI35" s="70">
        <v>0</v>
      </c>
      <c r="AJ35" s="66">
        <v>76161.712</v>
      </c>
    </row>
    <row r="36" spans="1:36" x14ac:dyDescent="0.2">
      <c r="A36">
        <v>41</v>
      </c>
      <c r="B36" s="65" t="s">
        <v>114</v>
      </c>
      <c r="C36" s="66">
        <v>200</v>
      </c>
      <c r="D36" s="67">
        <f t="shared" si="0"/>
        <v>2.3729411620933565E-3</v>
      </c>
      <c r="E36" s="68">
        <v>68609.891000000003</v>
      </c>
      <c r="F36" s="69">
        <v>0</v>
      </c>
      <c r="G36" s="69">
        <v>15673.699000000001</v>
      </c>
      <c r="H36" s="69">
        <v>0</v>
      </c>
      <c r="I36" s="70">
        <v>84283.59</v>
      </c>
      <c r="J36" s="68">
        <v>71455.858999999997</v>
      </c>
      <c r="K36" s="69">
        <v>0</v>
      </c>
      <c r="L36" s="69">
        <v>0</v>
      </c>
      <c r="M36" s="69">
        <v>0</v>
      </c>
      <c r="N36" s="70">
        <v>71455.858999999997</v>
      </c>
      <c r="O36" s="68">
        <v>-2845.9679999999998</v>
      </c>
      <c r="P36" s="70">
        <v>12827.731</v>
      </c>
      <c r="Q36" s="69">
        <v>12827.731</v>
      </c>
      <c r="R36" s="69">
        <v>0</v>
      </c>
      <c r="S36" s="68">
        <v>0</v>
      </c>
      <c r="T36" s="69">
        <v>0</v>
      </c>
      <c r="U36" s="69">
        <v>0</v>
      </c>
      <c r="V36" s="69">
        <v>0</v>
      </c>
      <c r="W36" s="69">
        <v>0</v>
      </c>
      <c r="X36" s="69">
        <v>0</v>
      </c>
      <c r="Y36" s="70">
        <v>0</v>
      </c>
      <c r="Z36" s="68">
        <v>0</v>
      </c>
      <c r="AA36" s="69">
        <v>0</v>
      </c>
      <c r="AB36" s="69">
        <v>12827.731</v>
      </c>
      <c r="AC36" s="69">
        <v>0</v>
      </c>
      <c r="AD36" s="69">
        <v>0</v>
      </c>
      <c r="AE36" s="69">
        <v>12827.731</v>
      </c>
      <c r="AF36" s="68">
        <v>0</v>
      </c>
      <c r="AG36" s="69">
        <v>0</v>
      </c>
      <c r="AH36" s="69">
        <v>0</v>
      </c>
      <c r="AI36" s="70">
        <v>0</v>
      </c>
      <c r="AJ36" s="66">
        <v>12827.731</v>
      </c>
    </row>
    <row r="37" spans="1:36" x14ac:dyDescent="0.2">
      <c r="A37">
        <v>43</v>
      </c>
      <c r="B37" s="65" t="s">
        <v>115</v>
      </c>
      <c r="C37" s="66">
        <v>34000</v>
      </c>
      <c r="D37" s="67">
        <f t="shared" si="0"/>
        <v>6.1636732690750332E-2</v>
      </c>
      <c r="E37" s="68">
        <v>551590.86800000002</v>
      </c>
      <c r="F37" s="69">
        <v>0</v>
      </c>
      <c r="G37" s="69">
        <v>28.248000000000001</v>
      </c>
      <c r="H37" s="69">
        <v>0</v>
      </c>
      <c r="I37" s="70">
        <v>551619.11600000004</v>
      </c>
      <c r="J37" s="68">
        <v>550918.97600000002</v>
      </c>
      <c r="K37" s="69">
        <v>0</v>
      </c>
      <c r="L37" s="69">
        <v>0</v>
      </c>
      <c r="M37" s="69">
        <v>0</v>
      </c>
      <c r="N37" s="70">
        <v>550918.97600000002</v>
      </c>
      <c r="O37" s="68">
        <v>671.89200000000005</v>
      </c>
      <c r="P37" s="70">
        <v>700.14</v>
      </c>
      <c r="Q37" s="69">
        <v>700.14</v>
      </c>
      <c r="R37" s="69">
        <v>0</v>
      </c>
      <c r="S37" s="68">
        <v>0</v>
      </c>
      <c r="T37" s="69">
        <v>0</v>
      </c>
      <c r="U37" s="69">
        <v>0</v>
      </c>
      <c r="V37" s="69">
        <v>0</v>
      </c>
      <c r="W37" s="69">
        <v>0</v>
      </c>
      <c r="X37" s="69">
        <v>0</v>
      </c>
      <c r="Y37" s="70">
        <v>0</v>
      </c>
      <c r="Z37" s="68">
        <v>0</v>
      </c>
      <c r="AA37" s="69">
        <v>0</v>
      </c>
      <c r="AB37" s="69">
        <v>700.14</v>
      </c>
      <c r="AC37" s="69">
        <v>0</v>
      </c>
      <c r="AD37" s="69">
        <v>0</v>
      </c>
      <c r="AE37" s="69">
        <v>700.14</v>
      </c>
      <c r="AF37" s="68">
        <v>0</v>
      </c>
      <c r="AG37" s="69">
        <v>0</v>
      </c>
      <c r="AH37" s="69">
        <v>0</v>
      </c>
      <c r="AI37" s="70">
        <v>0</v>
      </c>
      <c r="AJ37" s="66">
        <v>700.14</v>
      </c>
    </row>
    <row r="38" spans="1:36" x14ac:dyDescent="0.2">
      <c r="A38">
        <v>44</v>
      </c>
      <c r="B38" s="65" t="s">
        <v>116</v>
      </c>
      <c r="C38" s="66">
        <v>0</v>
      </c>
      <c r="D38" s="67">
        <f t="shared" si="0"/>
        <v>0</v>
      </c>
      <c r="E38" s="68">
        <v>129761.19</v>
      </c>
      <c r="F38" s="69">
        <v>10857</v>
      </c>
      <c r="G38" s="69">
        <v>9055.3780000000006</v>
      </c>
      <c r="H38" s="69">
        <v>0</v>
      </c>
      <c r="I38" s="70">
        <v>149673.568</v>
      </c>
      <c r="J38" s="68">
        <v>147423.359</v>
      </c>
      <c r="K38" s="69">
        <v>66.036000000000001</v>
      </c>
      <c r="L38" s="69">
        <v>0</v>
      </c>
      <c r="M38" s="69">
        <v>0</v>
      </c>
      <c r="N38" s="70">
        <v>147489.39499999999</v>
      </c>
      <c r="O38" s="68">
        <v>-17662.169000000002</v>
      </c>
      <c r="P38" s="70">
        <v>2184.1729999999998</v>
      </c>
      <c r="Q38" s="69">
        <v>2184.1729999999998</v>
      </c>
      <c r="R38" s="69">
        <v>0</v>
      </c>
      <c r="S38" s="68">
        <v>35343.122000000003</v>
      </c>
      <c r="T38" s="69">
        <v>10857</v>
      </c>
      <c r="U38" s="69">
        <v>66.036000000000001</v>
      </c>
      <c r="V38" s="69">
        <v>0</v>
      </c>
      <c r="W38" s="69">
        <v>0</v>
      </c>
      <c r="X38" s="69">
        <v>0</v>
      </c>
      <c r="Y38" s="70">
        <v>24552.157999999999</v>
      </c>
      <c r="Z38" s="68">
        <v>0</v>
      </c>
      <c r="AA38" s="69">
        <v>24552.157999999999</v>
      </c>
      <c r="AB38" s="69">
        <v>2184.1729999999998</v>
      </c>
      <c r="AC38" s="69">
        <v>0</v>
      </c>
      <c r="AD38" s="69">
        <v>0</v>
      </c>
      <c r="AE38" s="69">
        <v>26736.330999999998</v>
      </c>
      <c r="AF38" s="68">
        <v>0</v>
      </c>
      <c r="AG38" s="69">
        <v>0</v>
      </c>
      <c r="AH38" s="69">
        <v>0</v>
      </c>
      <c r="AI38" s="70">
        <v>0</v>
      </c>
      <c r="AJ38" s="66">
        <v>26736.330999999998</v>
      </c>
    </row>
    <row r="39" spans="1:36" x14ac:dyDescent="0.2">
      <c r="A39">
        <v>45</v>
      </c>
      <c r="B39" s="65" t="s">
        <v>117</v>
      </c>
      <c r="C39" s="66">
        <v>0</v>
      </c>
      <c r="D39" s="67">
        <f t="shared" si="0"/>
        <v>0</v>
      </c>
      <c r="E39" s="68">
        <v>109373.446</v>
      </c>
      <c r="F39" s="69">
        <v>0</v>
      </c>
      <c r="G39" s="69">
        <v>19022.464</v>
      </c>
      <c r="H39" s="69">
        <v>0</v>
      </c>
      <c r="I39" s="70">
        <v>128395.91</v>
      </c>
      <c r="J39" s="68">
        <v>102421.69500000001</v>
      </c>
      <c r="K39" s="69">
        <v>0</v>
      </c>
      <c r="L39" s="69">
        <v>0</v>
      </c>
      <c r="M39" s="69">
        <v>0</v>
      </c>
      <c r="N39" s="70">
        <v>102421.69500000001</v>
      </c>
      <c r="O39" s="68">
        <v>6951.7510000000002</v>
      </c>
      <c r="P39" s="70">
        <v>25974.215</v>
      </c>
      <c r="Q39" s="69">
        <v>25974.215</v>
      </c>
      <c r="R39" s="69">
        <v>0</v>
      </c>
      <c r="S39" s="68">
        <v>3000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70">
        <v>3000</v>
      </c>
      <c r="Z39" s="68">
        <v>0</v>
      </c>
      <c r="AA39" s="69">
        <v>3000</v>
      </c>
      <c r="AB39" s="69">
        <v>25974.215</v>
      </c>
      <c r="AC39" s="69">
        <v>0</v>
      </c>
      <c r="AD39" s="69">
        <v>0</v>
      </c>
      <c r="AE39" s="69">
        <v>28974.215</v>
      </c>
      <c r="AF39" s="68">
        <v>0</v>
      </c>
      <c r="AG39" s="69">
        <v>0</v>
      </c>
      <c r="AH39" s="69">
        <v>0</v>
      </c>
      <c r="AI39" s="70">
        <v>0</v>
      </c>
      <c r="AJ39" s="66">
        <v>28974.215</v>
      </c>
    </row>
    <row r="40" spans="1:36" x14ac:dyDescent="0.2">
      <c r="A40">
        <v>46</v>
      </c>
      <c r="B40" s="65" t="s">
        <v>118</v>
      </c>
      <c r="C40" s="66">
        <v>0</v>
      </c>
      <c r="D40" s="67">
        <f t="shared" si="0"/>
        <v>0</v>
      </c>
      <c r="E40" s="68">
        <v>234542.158</v>
      </c>
      <c r="F40" s="69">
        <v>0</v>
      </c>
      <c r="G40" s="69">
        <v>15529.794</v>
      </c>
      <c r="H40" s="69">
        <v>0</v>
      </c>
      <c r="I40" s="70">
        <v>250071.95199999999</v>
      </c>
      <c r="J40" s="68">
        <v>231171.20600000001</v>
      </c>
      <c r="K40" s="69">
        <v>151</v>
      </c>
      <c r="L40" s="69">
        <v>0</v>
      </c>
      <c r="M40" s="69">
        <v>0</v>
      </c>
      <c r="N40" s="70">
        <v>231322.20600000001</v>
      </c>
      <c r="O40" s="68">
        <v>3370.9520000000002</v>
      </c>
      <c r="P40" s="70">
        <v>18749.745999999999</v>
      </c>
      <c r="Q40" s="69">
        <v>18749.745999999999</v>
      </c>
      <c r="R40" s="69">
        <v>0</v>
      </c>
      <c r="S40" s="68">
        <v>35093</v>
      </c>
      <c r="T40" s="69">
        <v>0</v>
      </c>
      <c r="U40" s="69">
        <v>151</v>
      </c>
      <c r="V40" s="69">
        <v>0</v>
      </c>
      <c r="W40" s="69">
        <v>0</v>
      </c>
      <c r="X40" s="69">
        <v>0</v>
      </c>
      <c r="Y40" s="70">
        <v>35244</v>
      </c>
      <c r="Z40" s="68">
        <v>0</v>
      </c>
      <c r="AA40" s="69">
        <v>35244</v>
      </c>
      <c r="AB40" s="69">
        <v>18749.745999999999</v>
      </c>
      <c r="AC40" s="69">
        <v>0</v>
      </c>
      <c r="AD40" s="69">
        <v>0</v>
      </c>
      <c r="AE40" s="69">
        <v>53993.745999999999</v>
      </c>
      <c r="AF40" s="68">
        <v>0</v>
      </c>
      <c r="AG40" s="69">
        <v>0</v>
      </c>
      <c r="AH40" s="69">
        <v>0</v>
      </c>
      <c r="AI40" s="70">
        <v>0</v>
      </c>
      <c r="AJ40" s="66">
        <v>53993.745999999999</v>
      </c>
    </row>
    <row r="41" spans="1:36" x14ac:dyDescent="0.2">
      <c r="A41">
        <v>47</v>
      </c>
      <c r="B41" s="65" t="s">
        <v>119</v>
      </c>
      <c r="C41" s="66">
        <v>0</v>
      </c>
      <c r="D41" s="67">
        <f t="shared" si="0"/>
        <v>0</v>
      </c>
      <c r="E41" s="68">
        <v>339400.29</v>
      </c>
      <c r="F41" s="69">
        <v>0</v>
      </c>
      <c r="G41" s="69">
        <v>98147.471999999994</v>
      </c>
      <c r="H41" s="69">
        <v>0</v>
      </c>
      <c r="I41" s="70">
        <v>437547.76199999999</v>
      </c>
      <c r="J41" s="68">
        <v>345477.902</v>
      </c>
      <c r="K41" s="69">
        <v>83.201999999999998</v>
      </c>
      <c r="L41" s="69">
        <v>0</v>
      </c>
      <c r="M41" s="69">
        <v>0</v>
      </c>
      <c r="N41" s="70">
        <v>345561.10399999999</v>
      </c>
      <c r="O41" s="68">
        <v>-6077.6120000000001</v>
      </c>
      <c r="P41" s="70">
        <v>91986.657999999996</v>
      </c>
      <c r="Q41" s="69">
        <v>91986.657999999996</v>
      </c>
      <c r="R41" s="69">
        <v>0</v>
      </c>
      <c r="S41" s="68">
        <v>82054.100000000006</v>
      </c>
      <c r="T41" s="69">
        <v>0</v>
      </c>
      <c r="U41" s="69">
        <v>83.201999999999998</v>
      </c>
      <c r="V41" s="69">
        <v>0</v>
      </c>
      <c r="W41" s="69">
        <v>0</v>
      </c>
      <c r="X41" s="69">
        <v>0</v>
      </c>
      <c r="Y41" s="70">
        <v>82137.301999999996</v>
      </c>
      <c r="Z41" s="68">
        <v>0</v>
      </c>
      <c r="AA41" s="69">
        <v>82137.301999999996</v>
      </c>
      <c r="AB41" s="69">
        <v>91986.657999999996</v>
      </c>
      <c r="AC41" s="69">
        <v>0</v>
      </c>
      <c r="AD41" s="69">
        <v>0</v>
      </c>
      <c r="AE41" s="69">
        <v>174123.96</v>
      </c>
      <c r="AF41" s="68">
        <v>0</v>
      </c>
      <c r="AG41" s="69">
        <v>0</v>
      </c>
      <c r="AH41" s="69">
        <v>0</v>
      </c>
      <c r="AI41" s="70">
        <v>0</v>
      </c>
      <c r="AJ41" s="66">
        <v>174123.96</v>
      </c>
    </row>
    <row r="42" spans="1:36" x14ac:dyDescent="0.2">
      <c r="A42">
        <v>50</v>
      </c>
      <c r="B42" s="65" t="s">
        <v>120</v>
      </c>
      <c r="C42" s="66">
        <v>100000</v>
      </c>
      <c r="D42" s="67">
        <f t="shared" si="0"/>
        <v>2.3896378971108412E-2</v>
      </c>
      <c r="E42" s="68">
        <v>4146968.2310000001</v>
      </c>
      <c r="F42" s="69">
        <v>0</v>
      </c>
      <c r="G42" s="69">
        <v>37766.205999999998</v>
      </c>
      <c r="H42" s="69">
        <v>0</v>
      </c>
      <c r="I42" s="70">
        <v>4184734.4369999999</v>
      </c>
      <c r="J42" s="68">
        <v>4133685.6290000002</v>
      </c>
      <c r="K42" s="69">
        <v>0.13</v>
      </c>
      <c r="L42" s="69">
        <v>0</v>
      </c>
      <c r="M42" s="69">
        <v>0</v>
      </c>
      <c r="N42" s="70">
        <v>4133685.7590000001</v>
      </c>
      <c r="O42" s="68">
        <v>13282.602000000001</v>
      </c>
      <c r="P42" s="70">
        <v>51048.678</v>
      </c>
      <c r="Q42" s="69">
        <v>51048.678</v>
      </c>
      <c r="R42" s="69">
        <v>0</v>
      </c>
      <c r="S42" s="68">
        <v>522.46500000000003</v>
      </c>
      <c r="T42" s="69">
        <v>0</v>
      </c>
      <c r="U42" s="69">
        <v>0.13</v>
      </c>
      <c r="V42" s="69">
        <v>0</v>
      </c>
      <c r="W42" s="69">
        <v>0</v>
      </c>
      <c r="X42" s="69">
        <v>0</v>
      </c>
      <c r="Y42" s="70">
        <v>522.59500000000003</v>
      </c>
      <c r="Z42" s="68">
        <v>0</v>
      </c>
      <c r="AA42" s="69">
        <v>522.59500000000003</v>
      </c>
      <c r="AB42" s="69">
        <v>51048.678</v>
      </c>
      <c r="AC42" s="69">
        <v>0</v>
      </c>
      <c r="AD42" s="69">
        <v>0</v>
      </c>
      <c r="AE42" s="69">
        <v>51571.273000000001</v>
      </c>
      <c r="AF42" s="68">
        <v>0</v>
      </c>
      <c r="AG42" s="69">
        <v>0</v>
      </c>
      <c r="AH42" s="69">
        <v>0</v>
      </c>
      <c r="AI42" s="70">
        <v>0</v>
      </c>
      <c r="AJ42" s="66">
        <v>51571.273000000001</v>
      </c>
    </row>
    <row r="43" spans="1:36" ht="13.8" thickBot="1" x14ac:dyDescent="0.25">
      <c r="A43">
        <v>51</v>
      </c>
      <c r="B43" t="s">
        <v>121</v>
      </c>
      <c r="C43" s="21">
        <v>0</v>
      </c>
      <c r="D43" s="27">
        <f t="shared" si="0"/>
        <v>0</v>
      </c>
      <c r="E43" s="22">
        <v>4344689.2589999996</v>
      </c>
      <c r="F43" s="23">
        <v>8522.0290000000005</v>
      </c>
      <c r="G43" s="23">
        <v>2493.098</v>
      </c>
      <c r="H43" s="23">
        <v>0</v>
      </c>
      <c r="I43" s="24">
        <v>4355704.3859999999</v>
      </c>
      <c r="J43" s="22">
        <v>4363911.41</v>
      </c>
      <c r="K43" s="23">
        <v>22.782</v>
      </c>
      <c r="L43" s="23">
        <v>0</v>
      </c>
      <c r="M43" s="23">
        <v>0</v>
      </c>
      <c r="N43" s="24">
        <v>4363934.1919999998</v>
      </c>
      <c r="O43" s="22">
        <v>-19222.151000000002</v>
      </c>
      <c r="P43" s="24">
        <v>-8229.8060000000005</v>
      </c>
      <c r="Q43" s="3">
        <v>0</v>
      </c>
      <c r="R43" s="3">
        <v>0</v>
      </c>
      <c r="S43" s="22">
        <v>8499.2469999999994</v>
      </c>
      <c r="T43" s="23">
        <v>8522.0290000000005</v>
      </c>
      <c r="U43" s="23">
        <v>22.782</v>
      </c>
      <c r="V43" s="23">
        <v>0</v>
      </c>
      <c r="W43" s="23">
        <v>0</v>
      </c>
      <c r="X43" s="23">
        <v>0</v>
      </c>
      <c r="Y43" s="24">
        <v>0</v>
      </c>
      <c r="Z43" s="22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2">
        <v>8229.8060000000005</v>
      </c>
      <c r="AG43" s="23">
        <v>0</v>
      </c>
      <c r="AH43" s="23">
        <v>0</v>
      </c>
      <c r="AI43" s="24">
        <v>8229.8060000000005</v>
      </c>
      <c r="AJ43" s="21">
        <v>-8229.8060000000005</v>
      </c>
    </row>
    <row r="44" spans="1:36" ht="13.05" x14ac:dyDescent="0.2">
      <c r="O44" s="3">
        <f>SUM(O5:O43)</f>
        <v>-647385.93499999971</v>
      </c>
      <c r="P44" s="3">
        <f>SUM(P5:P43)</f>
        <v>1888153.9479999996</v>
      </c>
      <c r="Y44" s="3">
        <f>SUM(Y5:Y43)</f>
        <v>4847660.3089999994</v>
      </c>
    </row>
  </sheetData>
  <mergeCells count="3">
    <mergeCell ref="S3:Y3"/>
    <mergeCell ref="Z3:AE3"/>
    <mergeCell ref="AF3:AJ3"/>
  </mergeCells>
  <phoneticPr fontId="1"/>
  <pageMargins left="0.7" right="0.7" top="0.75" bottom="0.75" header="0.3" footer="0.3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J46"/>
  <sheetViews>
    <sheetView topLeftCell="J31" zoomScale="64" zoomScaleNormal="64" workbookViewId="0">
      <selection sqref="A1:XFD1048576"/>
    </sheetView>
  </sheetViews>
  <sheetFormatPr defaultColWidth="9" defaultRowHeight="13.2" x14ac:dyDescent="0.2"/>
  <cols>
    <col min="1" max="1" width="4.88671875" customWidth="1"/>
    <col min="2" max="3" width="11" customWidth="1"/>
    <col min="5" max="6" width="11" customWidth="1"/>
    <col min="7" max="7" width="7.88671875" customWidth="1"/>
    <col min="9" max="9" width="10.21875" customWidth="1"/>
    <col min="10" max="10" width="11" customWidth="1"/>
    <col min="12" max="12" width="12.44140625" customWidth="1"/>
    <col min="13" max="13" width="7.109375" customWidth="1"/>
    <col min="14" max="14" width="10.21875" customWidth="1"/>
    <col min="15" max="15" width="14.109375" customWidth="1"/>
    <col min="16" max="16" width="11" customWidth="1"/>
    <col min="17" max="18" width="10.109375" customWidth="1"/>
    <col min="19" max="19" width="11" customWidth="1"/>
    <col min="20" max="20" width="11.33203125" customWidth="1"/>
    <col min="22" max="22" width="11" customWidth="1"/>
    <col min="23" max="24" width="8.88671875" customWidth="1"/>
    <col min="25" max="25" width="12.88671875" customWidth="1"/>
    <col min="27" max="27" width="12.88671875" customWidth="1"/>
    <col min="28" max="28" width="11.33203125" customWidth="1"/>
    <col min="30" max="30" width="8.88671875" customWidth="1"/>
    <col min="31" max="31" width="12.88671875" customWidth="1"/>
    <col min="32" max="32" width="11.33203125" customWidth="1"/>
    <col min="34" max="34" width="8.88671875" customWidth="1"/>
    <col min="35" max="35" width="11.33203125" customWidth="1"/>
    <col min="36" max="36" width="14.109375" customWidth="1"/>
    <col min="257" max="257" width="4.88671875" customWidth="1"/>
    <col min="258" max="259" width="11" customWidth="1"/>
    <col min="261" max="262" width="11" customWidth="1"/>
    <col min="263" max="263" width="7.88671875" customWidth="1"/>
    <col min="265" max="265" width="10.21875" customWidth="1"/>
    <col min="266" max="266" width="11" customWidth="1"/>
    <col min="268" max="268" width="12.44140625" customWidth="1"/>
    <col min="269" max="269" width="7.109375" customWidth="1"/>
    <col min="270" max="270" width="10.21875" customWidth="1"/>
    <col min="271" max="271" width="14.109375" customWidth="1"/>
    <col min="272" max="272" width="11" customWidth="1"/>
    <col min="273" max="274" width="10.109375" customWidth="1"/>
    <col min="275" max="275" width="11" customWidth="1"/>
    <col min="276" max="276" width="11.33203125" customWidth="1"/>
    <col min="278" max="278" width="11" customWidth="1"/>
    <col min="279" max="280" width="8.88671875" customWidth="1"/>
    <col min="281" max="281" width="12.88671875" customWidth="1"/>
    <col min="283" max="283" width="12.88671875" customWidth="1"/>
    <col min="284" max="284" width="11.33203125" customWidth="1"/>
    <col min="286" max="286" width="8.88671875" customWidth="1"/>
    <col min="287" max="287" width="12.88671875" customWidth="1"/>
    <col min="288" max="288" width="11.33203125" customWidth="1"/>
    <col min="290" max="290" width="8.88671875" customWidth="1"/>
    <col min="291" max="291" width="11.33203125" customWidth="1"/>
    <col min="292" max="292" width="14.109375" customWidth="1"/>
    <col min="513" max="513" width="4.88671875" customWidth="1"/>
    <col min="514" max="515" width="11" customWidth="1"/>
    <col min="517" max="518" width="11" customWidth="1"/>
    <col min="519" max="519" width="7.88671875" customWidth="1"/>
    <col min="521" max="521" width="10.21875" customWidth="1"/>
    <col min="522" max="522" width="11" customWidth="1"/>
    <col min="524" max="524" width="12.44140625" customWidth="1"/>
    <col min="525" max="525" width="7.109375" customWidth="1"/>
    <col min="526" max="526" width="10.21875" customWidth="1"/>
    <col min="527" max="527" width="14.109375" customWidth="1"/>
    <col min="528" max="528" width="11" customWidth="1"/>
    <col min="529" max="530" width="10.109375" customWidth="1"/>
    <col min="531" max="531" width="11" customWidth="1"/>
    <col min="532" max="532" width="11.33203125" customWidth="1"/>
    <col min="534" max="534" width="11" customWidth="1"/>
    <col min="535" max="536" width="8.88671875" customWidth="1"/>
    <col min="537" max="537" width="12.88671875" customWidth="1"/>
    <col min="539" max="539" width="12.88671875" customWidth="1"/>
    <col min="540" max="540" width="11.33203125" customWidth="1"/>
    <col min="542" max="542" width="8.88671875" customWidth="1"/>
    <col min="543" max="543" width="12.88671875" customWidth="1"/>
    <col min="544" max="544" width="11.33203125" customWidth="1"/>
    <col min="546" max="546" width="8.88671875" customWidth="1"/>
    <col min="547" max="547" width="11.33203125" customWidth="1"/>
    <col min="548" max="548" width="14.109375" customWidth="1"/>
    <col min="769" max="769" width="4.88671875" customWidth="1"/>
    <col min="770" max="771" width="11" customWidth="1"/>
    <col min="773" max="774" width="11" customWidth="1"/>
    <col min="775" max="775" width="7.88671875" customWidth="1"/>
    <col min="777" max="777" width="10.21875" customWidth="1"/>
    <col min="778" max="778" width="11" customWidth="1"/>
    <col min="780" max="780" width="12.44140625" customWidth="1"/>
    <col min="781" max="781" width="7.109375" customWidth="1"/>
    <col min="782" max="782" width="10.21875" customWidth="1"/>
    <col min="783" max="783" width="14.109375" customWidth="1"/>
    <col min="784" max="784" width="11" customWidth="1"/>
    <col min="785" max="786" width="10.109375" customWidth="1"/>
    <col min="787" max="787" width="11" customWidth="1"/>
    <col min="788" max="788" width="11.33203125" customWidth="1"/>
    <col min="790" max="790" width="11" customWidth="1"/>
    <col min="791" max="792" width="8.88671875" customWidth="1"/>
    <col min="793" max="793" width="12.88671875" customWidth="1"/>
    <col min="795" max="795" width="12.88671875" customWidth="1"/>
    <col min="796" max="796" width="11.33203125" customWidth="1"/>
    <col min="798" max="798" width="8.88671875" customWidth="1"/>
    <col min="799" max="799" width="12.88671875" customWidth="1"/>
    <col min="800" max="800" width="11.33203125" customWidth="1"/>
    <col min="802" max="802" width="8.88671875" customWidth="1"/>
    <col min="803" max="803" width="11.33203125" customWidth="1"/>
    <col min="804" max="804" width="14.109375" customWidth="1"/>
    <col min="1025" max="1025" width="4.88671875" customWidth="1"/>
    <col min="1026" max="1027" width="11" customWidth="1"/>
    <col min="1029" max="1030" width="11" customWidth="1"/>
    <col min="1031" max="1031" width="7.88671875" customWidth="1"/>
    <col min="1033" max="1033" width="10.21875" customWidth="1"/>
    <col min="1034" max="1034" width="11" customWidth="1"/>
    <col min="1036" max="1036" width="12.44140625" customWidth="1"/>
    <col min="1037" max="1037" width="7.109375" customWidth="1"/>
    <col min="1038" max="1038" width="10.21875" customWidth="1"/>
    <col min="1039" max="1039" width="14.109375" customWidth="1"/>
    <col min="1040" max="1040" width="11" customWidth="1"/>
    <col min="1041" max="1042" width="10.109375" customWidth="1"/>
    <col min="1043" max="1043" width="11" customWidth="1"/>
    <col min="1044" max="1044" width="11.33203125" customWidth="1"/>
    <col min="1046" max="1046" width="11" customWidth="1"/>
    <col min="1047" max="1048" width="8.88671875" customWidth="1"/>
    <col min="1049" max="1049" width="12.88671875" customWidth="1"/>
    <col min="1051" max="1051" width="12.88671875" customWidth="1"/>
    <col min="1052" max="1052" width="11.33203125" customWidth="1"/>
    <col min="1054" max="1054" width="8.88671875" customWidth="1"/>
    <col min="1055" max="1055" width="12.88671875" customWidth="1"/>
    <col min="1056" max="1056" width="11.33203125" customWidth="1"/>
    <col min="1058" max="1058" width="8.88671875" customWidth="1"/>
    <col min="1059" max="1059" width="11.33203125" customWidth="1"/>
    <col min="1060" max="1060" width="14.109375" customWidth="1"/>
    <col min="1281" max="1281" width="4.88671875" customWidth="1"/>
    <col min="1282" max="1283" width="11" customWidth="1"/>
    <col min="1285" max="1286" width="11" customWidth="1"/>
    <col min="1287" max="1287" width="7.88671875" customWidth="1"/>
    <col min="1289" max="1289" width="10.21875" customWidth="1"/>
    <col min="1290" max="1290" width="11" customWidth="1"/>
    <col min="1292" max="1292" width="12.44140625" customWidth="1"/>
    <col min="1293" max="1293" width="7.109375" customWidth="1"/>
    <col min="1294" max="1294" width="10.21875" customWidth="1"/>
    <col min="1295" max="1295" width="14.109375" customWidth="1"/>
    <col min="1296" max="1296" width="11" customWidth="1"/>
    <col min="1297" max="1298" width="10.109375" customWidth="1"/>
    <col min="1299" max="1299" width="11" customWidth="1"/>
    <col min="1300" max="1300" width="11.33203125" customWidth="1"/>
    <col min="1302" max="1302" width="11" customWidth="1"/>
    <col min="1303" max="1304" width="8.88671875" customWidth="1"/>
    <col min="1305" max="1305" width="12.88671875" customWidth="1"/>
    <col min="1307" max="1307" width="12.88671875" customWidth="1"/>
    <col min="1308" max="1308" width="11.33203125" customWidth="1"/>
    <col min="1310" max="1310" width="8.88671875" customWidth="1"/>
    <col min="1311" max="1311" width="12.88671875" customWidth="1"/>
    <col min="1312" max="1312" width="11.33203125" customWidth="1"/>
    <col min="1314" max="1314" width="8.88671875" customWidth="1"/>
    <col min="1315" max="1315" width="11.33203125" customWidth="1"/>
    <col min="1316" max="1316" width="14.109375" customWidth="1"/>
    <col min="1537" max="1537" width="4.88671875" customWidth="1"/>
    <col min="1538" max="1539" width="11" customWidth="1"/>
    <col min="1541" max="1542" width="11" customWidth="1"/>
    <col min="1543" max="1543" width="7.88671875" customWidth="1"/>
    <col min="1545" max="1545" width="10.21875" customWidth="1"/>
    <col min="1546" max="1546" width="11" customWidth="1"/>
    <col min="1548" max="1548" width="12.44140625" customWidth="1"/>
    <col min="1549" max="1549" width="7.109375" customWidth="1"/>
    <col min="1550" max="1550" width="10.21875" customWidth="1"/>
    <col min="1551" max="1551" width="14.109375" customWidth="1"/>
    <col min="1552" max="1552" width="11" customWidth="1"/>
    <col min="1553" max="1554" width="10.109375" customWidth="1"/>
    <col min="1555" max="1555" width="11" customWidth="1"/>
    <col min="1556" max="1556" width="11.33203125" customWidth="1"/>
    <col min="1558" max="1558" width="11" customWidth="1"/>
    <col min="1559" max="1560" width="8.88671875" customWidth="1"/>
    <col min="1561" max="1561" width="12.88671875" customWidth="1"/>
    <col min="1563" max="1563" width="12.88671875" customWidth="1"/>
    <col min="1564" max="1564" width="11.33203125" customWidth="1"/>
    <col min="1566" max="1566" width="8.88671875" customWidth="1"/>
    <col min="1567" max="1567" width="12.88671875" customWidth="1"/>
    <col min="1568" max="1568" width="11.33203125" customWidth="1"/>
    <col min="1570" max="1570" width="8.88671875" customWidth="1"/>
    <col min="1571" max="1571" width="11.33203125" customWidth="1"/>
    <col min="1572" max="1572" width="14.109375" customWidth="1"/>
    <col min="1793" max="1793" width="4.88671875" customWidth="1"/>
    <col min="1794" max="1795" width="11" customWidth="1"/>
    <col min="1797" max="1798" width="11" customWidth="1"/>
    <col min="1799" max="1799" width="7.88671875" customWidth="1"/>
    <col min="1801" max="1801" width="10.21875" customWidth="1"/>
    <col min="1802" max="1802" width="11" customWidth="1"/>
    <col min="1804" max="1804" width="12.44140625" customWidth="1"/>
    <col min="1805" max="1805" width="7.109375" customWidth="1"/>
    <col min="1806" max="1806" width="10.21875" customWidth="1"/>
    <col min="1807" max="1807" width="14.109375" customWidth="1"/>
    <col min="1808" max="1808" width="11" customWidth="1"/>
    <col min="1809" max="1810" width="10.109375" customWidth="1"/>
    <col min="1811" max="1811" width="11" customWidth="1"/>
    <col min="1812" max="1812" width="11.33203125" customWidth="1"/>
    <col min="1814" max="1814" width="11" customWidth="1"/>
    <col min="1815" max="1816" width="8.88671875" customWidth="1"/>
    <col min="1817" max="1817" width="12.88671875" customWidth="1"/>
    <col min="1819" max="1819" width="12.88671875" customWidth="1"/>
    <col min="1820" max="1820" width="11.33203125" customWidth="1"/>
    <col min="1822" max="1822" width="8.88671875" customWidth="1"/>
    <col min="1823" max="1823" width="12.88671875" customWidth="1"/>
    <col min="1824" max="1824" width="11.33203125" customWidth="1"/>
    <col min="1826" max="1826" width="8.88671875" customWidth="1"/>
    <col min="1827" max="1827" width="11.33203125" customWidth="1"/>
    <col min="1828" max="1828" width="14.109375" customWidth="1"/>
    <col min="2049" max="2049" width="4.88671875" customWidth="1"/>
    <col min="2050" max="2051" width="11" customWidth="1"/>
    <col min="2053" max="2054" width="11" customWidth="1"/>
    <col min="2055" max="2055" width="7.88671875" customWidth="1"/>
    <col min="2057" max="2057" width="10.21875" customWidth="1"/>
    <col min="2058" max="2058" width="11" customWidth="1"/>
    <col min="2060" max="2060" width="12.44140625" customWidth="1"/>
    <col min="2061" max="2061" width="7.109375" customWidth="1"/>
    <col min="2062" max="2062" width="10.21875" customWidth="1"/>
    <col min="2063" max="2063" width="14.109375" customWidth="1"/>
    <col min="2064" max="2064" width="11" customWidth="1"/>
    <col min="2065" max="2066" width="10.109375" customWidth="1"/>
    <col min="2067" max="2067" width="11" customWidth="1"/>
    <col min="2068" max="2068" width="11.33203125" customWidth="1"/>
    <col min="2070" max="2070" width="11" customWidth="1"/>
    <col min="2071" max="2072" width="8.88671875" customWidth="1"/>
    <col min="2073" max="2073" width="12.88671875" customWidth="1"/>
    <col min="2075" max="2075" width="12.88671875" customWidth="1"/>
    <col min="2076" max="2076" width="11.33203125" customWidth="1"/>
    <col min="2078" max="2078" width="8.88671875" customWidth="1"/>
    <col min="2079" max="2079" width="12.88671875" customWidth="1"/>
    <col min="2080" max="2080" width="11.33203125" customWidth="1"/>
    <col min="2082" max="2082" width="8.88671875" customWidth="1"/>
    <col min="2083" max="2083" width="11.33203125" customWidth="1"/>
    <col min="2084" max="2084" width="14.109375" customWidth="1"/>
    <col min="2305" max="2305" width="4.88671875" customWidth="1"/>
    <col min="2306" max="2307" width="11" customWidth="1"/>
    <col min="2309" max="2310" width="11" customWidth="1"/>
    <col min="2311" max="2311" width="7.88671875" customWidth="1"/>
    <col min="2313" max="2313" width="10.21875" customWidth="1"/>
    <col min="2314" max="2314" width="11" customWidth="1"/>
    <col min="2316" max="2316" width="12.44140625" customWidth="1"/>
    <col min="2317" max="2317" width="7.109375" customWidth="1"/>
    <col min="2318" max="2318" width="10.21875" customWidth="1"/>
    <col min="2319" max="2319" width="14.109375" customWidth="1"/>
    <col min="2320" max="2320" width="11" customWidth="1"/>
    <col min="2321" max="2322" width="10.109375" customWidth="1"/>
    <col min="2323" max="2323" width="11" customWidth="1"/>
    <col min="2324" max="2324" width="11.33203125" customWidth="1"/>
    <col min="2326" max="2326" width="11" customWidth="1"/>
    <col min="2327" max="2328" width="8.88671875" customWidth="1"/>
    <col min="2329" max="2329" width="12.88671875" customWidth="1"/>
    <col min="2331" max="2331" width="12.88671875" customWidth="1"/>
    <col min="2332" max="2332" width="11.33203125" customWidth="1"/>
    <col min="2334" max="2334" width="8.88671875" customWidth="1"/>
    <col min="2335" max="2335" width="12.88671875" customWidth="1"/>
    <col min="2336" max="2336" width="11.33203125" customWidth="1"/>
    <col min="2338" max="2338" width="8.88671875" customWidth="1"/>
    <col min="2339" max="2339" width="11.33203125" customWidth="1"/>
    <col min="2340" max="2340" width="14.109375" customWidth="1"/>
    <col min="2561" max="2561" width="4.88671875" customWidth="1"/>
    <col min="2562" max="2563" width="11" customWidth="1"/>
    <col min="2565" max="2566" width="11" customWidth="1"/>
    <col min="2567" max="2567" width="7.88671875" customWidth="1"/>
    <col min="2569" max="2569" width="10.21875" customWidth="1"/>
    <col min="2570" max="2570" width="11" customWidth="1"/>
    <col min="2572" max="2572" width="12.44140625" customWidth="1"/>
    <col min="2573" max="2573" width="7.109375" customWidth="1"/>
    <col min="2574" max="2574" width="10.21875" customWidth="1"/>
    <col min="2575" max="2575" width="14.109375" customWidth="1"/>
    <col min="2576" max="2576" width="11" customWidth="1"/>
    <col min="2577" max="2578" width="10.109375" customWidth="1"/>
    <col min="2579" max="2579" width="11" customWidth="1"/>
    <col min="2580" max="2580" width="11.33203125" customWidth="1"/>
    <col min="2582" max="2582" width="11" customWidth="1"/>
    <col min="2583" max="2584" width="8.88671875" customWidth="1"/>
    <col min="2585" max="2585" width="12.88671875" customWidth="1"/>
    <col min="2587" max="2587" width="12.88671875" customWidth="1"/>
    <col min="2588" max="2588" width="11.33203125" customWidth="1"/>
    <col min="2590" max="2590" width="8.88671875" customWidth="1"/>
    <col min="2591" max="2591" width="12.88671875" customWidth="1"/>
    <col min="2592" max="2592" width="11.33203125" customWidth="1"/>
    <col min="2594" max="2594" width="8.88671875" customWidth="1"/>
    <col min="2595" max="2595" width="11.33203125" customWidth="1"/>
    <col min="2596" max="2596" width="14.109375" customWidth="1"/>
    <col min="2817" max="2817" width="4.88671875" customWidth="1"/>
    <col min="2818" max="2819" width="11" customWidth="1"/>
    <col min="2821" max="2822" width="11" customWidth="1"/>
    <col min="2823" max="2823" width="7.88671875" customWidth="1"/>
    <col min="2825" max="2825" width="10.21875" customWidth="1"/>
    <col min="2826" max="2826" width="11" customWidth="1"/>
    <col min="2828" max="2828" width="12.44140625" customWidth="1"/>
    <col min="2829" max="2829" width="7.109375" customWidth="1"/>
    <col min="2830" max="2830" width="10.21875" customWidth="1"/>
    <col min="2831" max="2831" width="14.109375" customWidth="1"/>
    <col min="2832" max="2832" width="11" customWidth="1"/>
    <col min="2833" max="2834" width="10.109375" customWidth="1"/>
    <col min="2835" max="2835" width="11" customWidth="1"/>
    <col min="2836" max="2836" width="11.33203125" customWidth="1"/>
    <col min="2838" max="2838" width="11" customWidth="1"/>
    <col min="2839" max="2840" width="8.88671875" customWidth="1"/>
    <col min="2841" max="2841" width="12.88671875" customWidth="1"/>
    <col min="2843" max="2843" width="12.88671875" customWidth="1"/>
    <col min="2844" max="2844" width="11.33203125" customWidth="1"/>
    <col min="2846" max="2846" width="8.88671875" customWidth="1"/>
    <col min="2847" max="2847" width="12.88671875" customWidth="1"/>
    <col min="2848" max="2848" width="11.33203125" customWidth="1"/>
    <col min="2850" max="2850" width="8.88671875" customWidth="1"/>
    <col min="2851" max="2851" width="11.33203125" customWidth="1"/>
    <col min="2852" max="2852" width="14.109375" customWidth="1"/>
    <col min="3073" max="3073" width="4.88671875" customWidth="1"/>
    <col min="3074" max="3075" width="11" customWidth="1"/>
    <col min="3077" max="3078" width="11" customWidth="1"/>
    <col min="3079" max="3079" width="7.88671875" customWidth="1"/>
    <col min="3081" max="3081" width="10.21875" customWidth="1"/>
    <col min="3082" max="3082" width="11" customWidth="1"/>
    <col min="3084" max="3084" width="12.44140625" customWidth="1"/>
    <col min="3085" max="3085" width="7.109375" customWidth="1"/>
    <col min="3086" max="3086" width="10.21875" customWidth="1"/>
    <col min="3087" max="3087" width="14.109375" customWidth="1"/>
    <col min="3088" max="3088" width="11" customWidth="1"/>
    <col min="3089" max="3090" width="10.109375" customWidth="1"/>
    <col min="3091" max="3091" width="11" customWidth="1"/>
    <col min="3092" max="3092" width="11.33203125" customWidth="1"/>
    <col min="3094" max="3094" width="11" customWidth="1"/>
    <col min="3095" max="3096" width="8.88671875" customWidth="1"/>
    <col min="3097" max="3097" width="12.88671875" customWidth="1"/>
    <col min="3099" max="3099" width="12.88671875" customWidth="1"/>
    <col min="3100" max="3100" width="11.33203125" customWidth="1"/>
    <col min="3102" max="3102" width="8.88671875" customWidth="1"/>
    <col min="3103" max="3103" width="12.88671875" customWidth="1"/>
    <col min="3104" max="3104" width="11.33203125" customWidth="1"/>
    <col min="3106" max="3106" width="8.88671875" customWidth="1"/>
    <col min="3107" max="3107" width="11.33203125" customWidth="1"/>
    <col min="3108" max="3108" width="14.109375" customWidth="1"/>
    <col min="3329" max="3329" width="4.88671875" customWidth="1"/>
    <col min="3330" max="3331" width="11" customWidth="1"/>
    <col min="3333" max="3334" width="11" customWidth="1"/>
    <col min="3335" max="3335" width="7.88671875" customWidth="1"/>
    <col min="3337" max="3337" width="10.21875" customWidth="1"/>
    <col min="3338" max="3338" width="11" customWidth="1"/>
    <col min="3340" max="3340" width="12.44140625" customWidth="1"/>
    <col min="3341" max="3341" width="7.109375" customWidth="1"/>
    <col min="3342" max="3342" width="10.21875" customWidth="1"/>
    <col min="3343" max="3343" width="14.109375" customWidth="1"/>
    <col min="3344" max="3344" width="11" customWidth="1"/>
    <col min="3345" max="3346" width="10.109375" customWidth="1"/>
    <col min="3347" max="3347" width="11" customWidth="1"/>
    <col min="3348" max="3348" width="11.33203125" customWidth="1"/>
    <col min="3350" max="3350" width="11" customWidth="1"/>
    <col min="3351" max="3352" width="8.88671875" customWidth="1"/>
    <col min="3353" max="3353" width="12.88671875" customWidth="1"/>
    <col min="3355" max="3355" width="12.88671875" customWidth="1"/>
    <col min="3356" max="3356" width="11.33203125" customWidth="1"/>
    <col min="3358" max="3358" width="8.88671875" customWidth="1"/>
    <col min="3359" max="3359" width="12.88671875" customWidth="1"/>
    <col min="3360" max="3360" width="11.33203125" customWidth="1"/>
    <col min="3362" max="3362" width="8.88671875" customWidth="1"/>
    <col min="3363" max="3363" width="11.33203125" customWidth="1"/>
    <col min="3364" max="3364" width="14.109375" customWidth="1"/>
    <col min="3585" max="3585" width="4.88671875" customWidth="1"/>
    <col min="3586" max="3587" width="11" customWidth="1"/>
    <col min="3589" max="3590" width="11" customWidth="1"/>
    <col min="3591" max="3591" width="7.88671875" customWidth="1"/>
    <col min="3593" max="3593" width="10.21875" customWidth="1"/>
    <col min="3594" max="3594" width="11" customWidth="1"/>
    <col min="3596" max="3596" width="12.44140625" customWidth="1"/>
    <col min="3597" max="3597" width="7.109375" customWidth="1"/>
    <col min="3598" max="3598" width="10.21875" customWidth="1"/>
    <col min="3599" max="3599" width="14.109375" customWidth="1"/>
    <col min="3600" max="3600" width="11" customWidth="1"/>
    <col min="3601" max="3602" width="10.109375" customWidth="1"/>
    <col min="3603" max="3603" width="11" customWidth="1"/>
    <col min="3604" max="3604" width="11.33203125" customWidth="1"/>
    <col min="3606" max="3606" width="11" customWidth="1"/>
    <col min="3607" max="3608" width="8.88671875" customWidth="1"/>
    <col min="3609" max="3609" width="12.88671875" customWidth="1"/>
    <col min="3611" max="3611" width="12.88671875" customWidth="1"/>
    <col min="3612" max="3612" width="11.33203125" customWidth="1"/>
    <col min="3614" max="3614" width="8.88671875" customWidth="1"/>
    <col min="3615" max="3615" width="12.88671875" customWidth="1"/>
    <col min="3616" max="3616" width="11.33203125" customWidth="1"/>
    <col min="3618" max="3618" width="8.88671875" customWidth="1"/>
    <col min="3619" max="3619" width="11.33203125" customWidth="1"/>
    <col min="3620" max="3620" width="14.109375" customWidth="1"/>
    <col min="3841" max="3841" width="4.88671875" customWidth="1"/>
    <col min="3842" max="3843" width="11" customWidth="1"/>
    <col min="3845" max="3846" width="11" customWidth="1"/>
    <col min="3847" max="3847" width="7.88671875" customWidth="1"/>
    <col min="3849" max="3849" width="10.21875" customWidth="1"/>
    <col min="3850" max="3850" width="11" customWidth="1"/>
    <col min="3852" max="3852" width="12.44140625" customWidth="1"/>
    <col min="3853" max="3853" width="7.109375" customWidth="1"/>
    <col min="3854" max="3854" width="10.21875" customWidth="1"/>
    <col min="3855" max="3855" width="14.109375" customWidth="1"/>
    <col min="3856" max="3856" width="11" customWidth="1"/>
    <col min="3857" max="3858" width="10.109375" customWidth="1"/>
    <col min="3859" max="3859" width="11" customWidth="1"/>
    <col min="3860" max="3860" width="11.33203125" customWidth="1"/>
    <col min="3862" max="3862" width="11" customWidth="1"/>
    <col min="3863" max="3864" width="8.88671875" customWidth="1"/>
    <col min="3865" max="3865" width="12.88671875" customWidth="1"/>
    <col min="3867" max="3867" width="12.88671875" customWidth="1"/>
    <col min="3868" max="3868" width="11.33203125" customWidth="1"/>
    <col min="3870" max="3870" width="8.88671875" customWidth="1"/>
    <col min="3871" max="3871" width="12.88671875" customWidth="1"/>
    <col min="3872" max="3872" width="11.33203125" customWidth="1"/>
    <col min="3874" max="3874" width="8.88671875" customWidth="1"/>
    <col min="3875" max="3875" width="11.33203125" customWidth="1"/>
    <col min="3876" max="3876" width="14.109375" customWidth="1"/>
    <col min="4097" max="4097" width="4.88671875" customWidth="1"/>
    <col min="4098" max="4099" width="11" customWidth="1"/>
    <col min="4101" max="4102" width="11" customWidth="1"/>
    <col min="4103" max="4103" width="7.88671875" customWidth="1"/>
    <col min="4105" max="4105" width="10.21875" customWidth="1"/>
    <col min="4106" max="4106" width="11" customWidth="1"/>
    <col min="4108" max="4108" width="12.44140625" customWidth="1"/>
    <col min="4109" max="4109" width="7.109375" customWidth="1"/>
    <col min="4110" max="4110" width="10.21875" customWidth="1"/>
    <col min="4111" max="4111" width="14.109375" customWidth="1"/>
    <col min="4112" max="4112" width="11" customWidth="1"/>
    <col min="4113" max="4114" width="10.109375" customWidth="1"/>
    <col min="4115" max="4115" width="11" customWidth="1"/>
    <col min="4116" max="4116" width="11.33203125" customWidth="1"/>
    <col min="4118" max="4118" width="11" customWidth="1"/>
    <col min="4119" max="4120" width="8.88671875" customWidth="1"/>
    <col min="4121" max="4121" width="12.88671875" customWidth="1"/>
    <col min="4123" max="4123" width="12.88671875" customWidth="1"/>
    <col min="4124" max="4124" width="11.33203125" customWidth="1"/>
    <col min="4126" max="4126" width="8.88671875" customWidth="1"/>
    <col min="4127" max="4127" width="12.88671875" customWidth="1"/>
    <col min="4128" max="4128" width="11.33203125" customWidth="1"/>
    <col min="4130" max="4130" width="8.88671875" customWidth="1"/>
    <col min="4131" max="4131" width="11.33203125" customWidth="1"/>
    <col min="4132" max="4132" width="14.109375" customWidth="1"/>
    <col min="4353" max="4353" width="4.88671875" customWidth="1"/>
    <col min="4354" max="4355" width="11" customWidth="1"/>
    <col min="4357" max="4358" width="11" customWidth="1"/>
    <col min="4359" max="4359" width="7.88671875" customWidth="1"/>
    <col min="4361" max="4361" width="10.21875" customWidth="1"/>
    <col min="4362" max="4362" width="11" customWidth="1"/>
    <col min="4364" max="4364" width="12.44140625" customWidth="1"/>
    <col min="4365" max="4365" width="7.109375" customWidth="1"/>
    <col min="4366" max="4366" width="10.21875" customWidth="1"/>
    <col min="4367" max="4367" width="14.109375" customWidth="1"/>
    <col min="4368" max="4368" width="11" customWidth="1"/>
    <col min="4369" max="4370" width="10.109375" customWidth="1"/>
    <col min="4371" max="4371" width="11" customWidth="1"/>
    <col min="4372" max="4372" width="11.33203125" customWidth="1"/>
    <col min="4374" max="4374" width="11" customWidth="1"/>
    <col min="4375" max="4376" width="8.88671875" customWidth="1"/>
    <col min="4377" max="4377" width="12.88671875" customWidth="1"/>
    <col min="4379" max="4379" width="12.88671875" customWidth="1"/>
    <col min="4380" max="4380" width="11.33203125" customWidth="1"/>
    <col min="4382" max="4382" width="8.88671875" customWidth="1"/>
    <col min="4383" max="4383" width="12.88671875" customWidth="1"/>
    <col min="4384" max="4384" width="11.33203125" customWidth="1"/>
    <col min="4386" max="4386" width="8.88671875" customWidth="1"/>
    <col min="4387" max="4387" width="11.33203125" customWidth="1"/>
    <col min="4388" max="4388" width="14.109375" customWidth="1"/>
    <col min="4609" max="4609" width="4.88671875" customWidth="1"/>
    <col min="4610" max="4611" width="11" customWidth="1"/>
    <col min="4613" max="4614" width="11" customWidth="1"/>
    <col min="4615" max="4615" width="7.88671875" customWidth="1"/>
    <col min="4617" max="4617" width="10.21875" customWidth="1"/>
    <col min="4618" max="4618" width="11" customWidth="1"/>
    <col min="4620" max="4620" width="12.44140625" customWidth="1"/>
    <col min="4621" max="4621" width="7.109375" customWidth="1"/>
    <col min="4622" max="4622" width="10.21875" customWidth="1"/>
    <col min="4623" max="4623" width="14.109375" customWidth="1"/>
    <col min="4624" max="4624" width="11" customWidth="1"/>
    <col min="4625" max="4626" width="10.109375" customWidth="1"/>
    <col min="4627" max="4627" width="11" customWidth="1"/>
    <col min="4628" max="4628" width="11.33203125" customWidth="1"/>
    <col min="4630" max="4630" width="11" customWidth="1"/>
    <col min="4631" max="4632" width="8.88671875" customWidth="1"/>
    <col min="4633" max="4633" width="12.88671875" customWidth="1"/>
    <col min="4635" max="4635" width="12.88671875" customWidth="1"/>
    <col min="4636" max="4636" width="11.33203125" customWidth="1"/>
    <col min="4638" max="4638" width="8.88671875" customWidth="1"/>
    <col min="4639" max="4639" width="12.88671875" customWidth="1"/>
    <col min="4640" max="4640" width="11.33203125" customWidth="1"/>
    <col min="4642" max="4642" width="8.88671875" customWidth="1"/>
    <col min="4643" max="4643" width="11.33203125" customWidth="1"/>
    <col min="4644" max="4644" width="14.109375" customWidth="1"/>
    <col min="4865" max="4865" width="4.88671875" customWidth="1"/>
    <col min="4866" max="4867" width="11" customWidth="1"/>
    <col min="4869" max="4870" width="11" customWidth="1"/>
    <col min="4871" max="4871" width="7.88671875" customWidth="1"/>
    <col min="4873" max="4873" width="10.21875" customWidth="1"/>
    <col min="4874" max="4874" width="11" customWidth="1"/>
    <col min="4876" max="4876" width="12.44140625" customWidth="1"/>
    <col min="4877" max="4877" width="7.109375" customWidth="1"/>
    <col min="4878" max="4878" width="10.21875" customWidth="1"/>
    <col min="4879" max="4879" width="14.109375" customWidth="1"/>
    <col min="4880" max="4880" width="11" customWidth="1"/>
    <col min="4881" max="4882" width="10.109375" customWidth="1"/>
    <col min="4883" max="4883" width="11" customWidth="1"/>
    <col min="4884" max="4884" width="11.33203125" customWidth="1"/>
    <col min="4886" max="4886" width="11" customWidth="1"/>
    <col min="4887" max="4888" width="8.88671875" customWidth="1"/>
    <col min="4889" max="4889" width="12.88671875" customWidth="1"/>
    <col min="4891" max="4891" width="12.88671875" customWidth="1"/>
    <col min="4892" max="4892" width="11.33203125" customWidth="1"/>
    <col min="4894" max="4894" width="8.88671875" customWidth="1"/>
    <col min="4895" max="4895" width="12.88671875" customWidth="1"/>
    <col min="4896" max="4896" width="11.33203125" customWidth="1"/>
    <col min="4898" max="4898" width="8.88671875" customWidth="1"/>
    <col min="4899" max="4899" width="11.33203125" customWidth="1"/>
    <col min="4900" max="4900" width="14.109375" customWidth="1"/>
    <col min="5121" max="5121" width="4.88671875" customWidth="1"/>
    <col min="5122" max="5123" width="11" customWidth="1"/>
    <col min="5125" max="5126" width="11" customWidth="1"/>
    <col min="5127" max="5127" width="7.88671875" customWidth="1"/>
    <col min="5129" max="5129" width="10.21875" customWidth="1"/>
    <col min="5130" max="5130" width="11" customWidth="1"/>
    <col min="5132" max="5132" width="12.44140625" customWidth="1"/>
    <col min="5133" max="5133" width="7.109375" customWidth="1"/>
    <col min="5134" max="5134" width="10.21875" customWidth="1"/>
    <col min="5135" max="5135" width="14.109375" customWidth="1"/>
    <col min="5136" max="5136" width="11" customWidth="1"/>
    <col min="5137" max="5138" width="10.109375" customWidth="1"/>
    <col min="5139" max="5139" width="11" customWidth="1"/>
    <col min="5140" max="5140" width="11.33203125" customWidth="1"/>
    <col min="5142" max="5142" width="11" customWidth="1"/>
    <col min="5143" max="5144" width="8.88671875" customWidth="1"/>
    <col min="5145" max="5145" width="12.88671875" customWidth="1"/>
    <col min="5147" max="5147" width="12.88671875" customWidth="1"/>
    <col min="5148" max="5148" width="11.33203125" customWidth="1"/>
    <col min="5150" max="5150" width="8.88671875" customWidth="1"/>
    <col min="5151" max="5151" width="12.88671875" customWidth="1"/>
    <col min="5152" max="5152" width="11.33203125" customWidth="1"/>
    <col min="5154" max="5154" width="8.88671875" customWidth="1"/>
    <col min="5155" max="5155" width="11.33203125" customWidth="1"/>
    <col min="5156" max="5156" width="14.109375" customWidth="1"/>
    <col min="5377" max="5377" width="4.88671875" customWidth="1"/>
    <col min="5378" max="5379" width="11" customWidth="1"/>
    <col min="5381" max="5382" width="11" customWidth="1"/>
    <col min="5383" max="5383" width="7.88671875" customWidth="1"/>
    <col min="5385" max="5385" width="10.21875" customWidth="1"/>
    <col min="5386" max="5386" width="11" customWidth="1"/>
    <col min="5388" max="5388" width="12.44140625" customWidth="1"/>
    <col min="5389" max="5389" width="7.109375" customWidth="1"/>
    <col min="5390" max="5390" width="10.21875" customWidth="1"/>
    <col min="5391" max="5391" width="14.109375" customWidth="1"/>
    <col min="5392" max="5392" width="11" customWidth="1"/>
    <col min="5393" max="5394" width="10.109375" customWidth="1"/>
    <col min="5395" max="5395" width="11" customWidth="1"/>
    <col min="5396" max="5396" width="11.33203125" customWidth="1"/>
    <col min="5398" max="5398" width="11" customWidth="1"/>
    <col min="5399" max="5400" width="8.88671875" customWidth="1"/>
    <col min="5401" max="5401" width="12.88671875" customWidth="1"/>
    <col min="5403" max="5403" width="12.88671875" customWidth="1"/>
    <col min="5404" max="5404" width="11.33203125" customWidth="1"/>
    <col min="5406" max="5406" width="8.88671875" customWidth="1"/>
    <col min="5407" max="5407" width="12.88671875" customWidth="1"/>
    <col min="5408" max="5408" width="11.33203125" customWidth="1"/>
    <col min="5410" max="5410" width="8.88671875" customWidth="1"/>
    <col min="5411" max="5411" width="11.33203125" customWidth="1"/>
    <col min="5412" max="5412" width="14.109375" customWidth="1"/>
    <col min="5633" max="5633" width="4.88671875" customWidth="1"/>
    <col min="5634" max="5635" width="11" customWidth="1"/>
    <col min="5637" max="5638" width="11" customWidth="1"/>
    <col min="5639" max="5639" width="7.88671875" customWidth="1"/>
    <col min="5641" max="5641" width="10.21875" customWidth="1"/>
    <col min="5642" max="5642" width="11" customWidth="1"/>
    <col min="5644" max="5644" width="12.44140625" customWidth="1"/>
    <col min="5645" max="5645" width="7.109375" customWidth="1"/>
    <col min="5646" max="5646" width="10.21875" customWidth="1"/>
    <col min="5647" max="5647" width="14.109375" customWidth="1"/>
    <col min="5648" max="5648" width="11" customWidth="1"/>
    <col min="5649" max="5650" width="10.109375" customWidth="1"/>
    <col min="5651" max="5651" width="11" customWidth="1"/>
    <col min="5652" max="5652" width="11.33203125" customWidth="1"/>
    <col min="5654" max="5654" width="11" customWidth="1"/>
    <col min="5655" max="5656" width="8.88671875" customWidth="1"/>
    <col min="5657" max="5657" width="12.88671875" customWidth="1"/>
    <col min="5659" max="5659" width="12.88671875" customWidth="1"/>
    <col min="5660" max="5660" width="11.33203125" customWidth="1"/>
    <col min="5662" max="5662" width="8.88671875" customWidth="1"/>
    <col min="5663" max="5663" width="12.88671875" customWidth="1"/>
    <col min="5664" max="5664" width="11.33203125" customWidth="1"/>
    <col min="5666" max="5666" width="8.88671875" customWidth="1"/>
    <col min="5667" max="5667" width="11.33203125" customWidth="1"/>
    <col min="5668" max="5668" width="14.109375" customWidth="1"/>
    <col min="5889" max="5889" width="4.88671875" customWidth="1"/>
    <col min="5890" max="5891" width="11" customWidth="1"/>
    <col min="5893" max="5894" width="11" customWidth="1"/>
    <col min="5895" max="5895" width="7.88671875" customWidth="1"/>
    <col min="5897" max="5897" width="10.21875" customWidth="1"/>
    <col min="5898" max="5898" width="11" customWidth="1"/>
    <col min="5900" max="5900" width="12.44140625" customWidth="1"/>
    <col min="5901" max="5901" width="7.109375" customWidth="1"/>
    <col min="5902" max="5902" width="10.21875" customWidth="1"/>
    <col min="5903" max="5903" width="14.109375" customWidth="1"/>
    <col min="5904" max="5904" width="11" customWidth="1"/>
    <col min="5905" max="5906" width="10.109375" customWidth="1"/>
    <col min="5907" max="5907" width="11" customWidth="1"/>
    <col min="5908" max="5908" width="11.33203125" customWidth="1"/>
    <col min="5910" max="5910" width="11" customWidth="1"/>
    <col min="5911" max="5912" width="8.88671875" customWidth="1"/>
    <col min="5913" max="5913" width="12.88671875" customWidth="1"/>
    <col min="5915" max="5915" width="12.88671875" customWidth="1"/>
    <col min="5916" max="5916" width="11.33203125" customWidth="1"/>
    <col min="5918" max="5918" width="8.88671875" customWidth="1"/>
    <col min="5919" max="5919" width="12.88671875" customWidth="1"/>
    <col min="5920" max="5920" width="11.33203125" customWidth="1"/>
    <col min="5922" max="5922" width="8.88671875" customWidth="1"/>
    <col min="5923" max="5923" width="11.33203125" customWidth="1"/>
    <col min="5924" max="5924" width="14.109375" customWidth="1"/>
    <col min="6145" max="6145" width="4.88671875" customWidth="1"/>
    <col min="6146" max="6147" width="11" customWidth="1"/>
    <col min="6149" max="6150" width="11" customWidth="1"/>
    <col min="6151" max="6151" width="7.88671875" customWidth="1"/>
    <col min="6153" max="6153" width="10.21875" customWidth="1"/>
    <col min="6154" max="6154" width="11" customWidth="1"/>
    <col min="6156" max="6156" width="12.44140625" customWidth="1"/>
    <col min="6157" max="6157" width="7.109375" customWidth="1"/>
    <col min="6158" max="6158" width="10.21875" customWidth="1"/>
    <col min="6159" max="6159" width="14.109375" customWidth="1"/>
    <col min="6160" max="6160" width="11" customWidth="1"/>
    <col min="6161" max="6162" width="10.109375" customWidth="1"/>
    <col min="6163" max="6163" width="11" customWidth="1"/>
    <col min="6164" max="6164" width="11.33203125" customWidth="1"/>
    <col min="6166" max="6166" width="11" customWidth="1"/>
    <col min="6167" max="6168" width="8.88671875" customWidth="1"/>
    <col min="6169" max="6169" width="12.88671875" customWidth="1"/>
    <col min="6171" max="6171" width="12.88671875" customWidth="1"/>
    <col min="6172" max="6172" width="11.33203125" customWidth="1"/>
    <col min="6174" max="6174" width="8.88671875" customWidth="1"/>
    <col min="6175" max="6175" width="12.88671875" customWidth="1"/>
    <col min="6176" max="6176" width="11.33203125" customWidth="1"/>
    <col min="6178" max="6178" width="8.88671875" customWidth="1"/>
    <col min="6179" max="6179" width="11.33203125" customWidth="1"/>
    <col min="6180" max="6180" width="14.109375" customWidth="1"/>
    <col min="6401" max="6401" width="4.88671875" customWidth="1"/>
    <col min="6402" max="6403" width="11" customWidth="1"/>
    <col min="6405" max="6406" width="11" customWidth="1"/>
    <col min="6407" max="6407" width="7.88671875" customWidth="1"/>
    <col min="6409" max="6409" width="10.21875" customWidth="1"/>
    <col min="6410" max="6410" width="11" customWidth="1"/>
    <col min="6412" max="6412" width="12.44140625" customWidth="1"/>
    <col min="6413" max="6413" width="7.109375" customWidth="1"/>
    <col min="6414" max="6414" width="10.21875" customWidth="1"/>
    <col min="6415" max="6415" width="14.109375" customWidth="1"/>
    <col min="6416" max="6416" width="11" customWidth="1"/>
    <col min="6417" max="6418" width="10.109375" customWidth="1"/>
    <col min="6419" max="6419" width="11" customWidth="1"/>
    <col min="6420" max="6420" width="11.33203125" customWidth="1"/>
    <col min="6422" max="6422" width="11" customWidth="1"/>
    <col min="6423" max="6424" width="8.88671875" customWidth="1"/>
    <col min="6425" max="6425" width="12.88671875" customWidth="1"/>
    <col min="6427" max="6427" width="12.88671875" customWidth="1"/>
    <col min="6428" max="6428" width="11.33203125" customWidth="1"/>
    <col min="6430" max="6430" width="8.88671875" customWidth="1"/>
    <col min="6431" max="6431" width="12.88671875" customWidth="1"/>
    <col min="6432" max="6432" width="11.33203125" customWidth="1"/>
    <col min="6434" max="6434" width="8.88671875" customWidth="1"/>
    <col min="6435" max="6435" width="11.33203125" customWidth="1"/>
    <col min="6436" max="6436" width="14.109375" customWidth="1"/>
    <col min="6657" max="6657" width="4.88671875" customWidth="1"/>
    <col min="6658" max="6659" width="11" customWidth="1"/>
    <col min="6661" max="6662" width="11" customWidth="1"/>
    <col min="6663" max="6663" width="7.88671875" customWidth="1"/>
    <col min="6665" max="6665" width="10.21875" customWidth="1"/>
    <col min="6666" max="6666" width="11" customWidth="1"/>
    <col min="6668" max="6668" width="12.44140625" customWidth="1"/>
    <col min="6669" max="6669" width="7.109375" customWidth="1"/>
    <col min="6670" max="6670" width="10.21875" customWidth="1"/>
    <col min="6671" max="6671" width="14.109375" customWidth="1"/>
    <col min="6672" max="6672" width="11" customWidth="1"/>
    <col min="6673" max="6674" width="10.109375" customWidth="1"/>
    <col min="6675" max="6675" width="11" customWidth="1"/>
    <col min="6676" max="6676" width="11.33203125" customWidth="1"/>
    <col min="6678" max="6678" width="11" customWidth="1"/>
    <col min="6679" max="6680" width="8.88671875" customWidth="1"/>
    <col min="6681" max="6681" width="12.88671875" customWidth="1"/>
    <col min="6683" max="6683" width="12.88671875" customWidth="1"/>
    <col min="6684" max="6684" width="11.33203125" customWidth="1"/>
    <col min="6686" max="6686" width="8.88671875" customWidth="1"/>
    <col min="6687" max="6687" width="12.88671875" customWidth="1"/>
    <col min="6688" max="6688" width="11.33203125" customWidth="1"/>
    <col min="6690" max="6690" width="8.88671875" customWidth="1"/>
    <col min="6691" max="6691" width="11.33203125" customWidth="1"/>
    <col min="6692" max="6692" width="14.109375" customWidth="1"/>
    <col min="6913" max="6913" width="4.88671875" customWidth="1"/>
    <col min="6914" max="6915" width="11" customWidth="1"/>
    <col min="6917" max="6918" width="11" customWidth="1"/>
    <col min="6919" max="6919" width="7.88671875" customWidth="1"/>
    <col min="6921" max="6921" width="10.21875" customWidth="1"/>
    <col min="6922" max="6922" width="11" customWidth="1"/>
    <col min="6924" max="6924" width="12.44140625" customWidth="1"/>
    <col min="6925" max="6925" width="7.109375" customWidth="1"/>
    <col min="6926" max="6926" width="10.21875" customWidth="1"/>
    <col min="6927" max="6927" width="14.109375" customWidth="1"/>
    <col min="6928" max="6928" width="11" customWidth="1"/>
    <col min="6929" max="6930" width="10.109375" customWidth="1"/>
    <col min="6931" max="6931" width="11" customWidth="1"/>
    <col min="6932" max="6932" width="11.33203125" customWidth="1"/>
    <col min="6934" max="6934" width="11" customWidth="1"/>
    <col min="6935" max="6936" width="8.88671875" customWidth="1"/>
    <col min="6937" max="6937" width="12.88671875" customWidth="1"/>
    <col min="6939" max="6939" width="12.88671875" customWidth="1"/>
    <col min="6940" max="6940" width="11.33203125" customWidth="1"/>
    <col min="6942" max="6942" width="8.88671875" customWidth="1"/>
    <col min="6943" max="6943" width="12.88671875" customWidth="1"/>
    <col min="6944" max="6944" width="11.33203125" customWidth="1"/>
    <col min="6946" max="6946" width="8.88671875" customWidth="1"/>
    <col min="6947" max="6947" width="11.33203125" customWidth="1"/>
    <col min="6948" max="6948" width="14.109375" customWidth="1"/>
    <col min="7169" max="7169" width="4.88671875" customWidth="1"/>
    <col min="7170" max="7171" width="11" customWidth="1"/>
    <col min="7173" max="7174" width="11" customWidth="1"/>
    <col min="7175" max="7175" width="7.88671875" customWidth="1"/>
    <col min="7177" max="7177" width="10.21875" customWidth="1"/>
    <col min="7178" max="7178" width="11" customWidth="1"/>
    <col min="7180" max="7180" width="12.44140625" customWidth="1"/>
    <col min="7181" max="7181" width="7.109375" customWidth="1"/>
    <col min="7182" max="7182" width="10.21875" customWidth="1"/>
    <col min="7183" max="7183" width="14.109375" customWidth="1"/>
    <col min="7184" max="7184" width="11" customWidth="1"/>
    <col min="7185" max="7186" width="10.109375" customWidth="1"/>
    <col min="7187" max="7187" width="11" customWidth="1"/>
    <col min="7188" max="7188" width="11.33203125" customWidth="1"/>
    <col min="7190" max="7190" width="11" customWidth="1"/>
    <col min="7191" max="7192" width="8.88671875" customWidth="1"/>
    <col min="7193" max="7193" width="12.88671875" customWidth="1"/>
    <col min="7195" max="7195" width="12.88671875" customWidth="1"/>
    <col min="7196" max="7196" width="11.33203125" customWidth="1"/>
    <col min="7198" max="7198" width="8.88671875" customWidth="1"/>
    <col min="7199" max="7199" width="12.88671875" customWidth="1"/>
    <col min="7200" max="7200" width="11.33203125" customWidth="1"/>
    <col min="7202" max="7202" width="8.88671875" customWidth="1"/>
    <col min="7203" max="7203" width="11.33203125" customWidth="1"/>
    <col min="7204" max="7204" width="14.109375" customWidth="1"/>
    <col min="7425" max="7425" width="4.88671875" customWidth="1"/>
    <col min="7426" max="7427" width="11" customWidth="1"/>
    <col min="7429" max="7430" width="11" customWidth="1"/>
    <col min="7431" max="7431" width="7.88671875" customWidth="1"/>
    <col min="7433" max="7433" width="10.21875" customWidth="1"/>
    <col min="7434" max="7434" width="11" customWidth="1"/>
    <col min="7436" max="7436" width="12.44140625" customWidth="1"/>
    <col min="7437" max="7437" width="7.109375" customWidth="1"/>
    <col min="7438" max="7438" width="10.21875" customWidth="1"/>
    <col min="7439" max="7439" width="14.109375" customWidth="1"/>
    <col min="7440" max="7440" width="11" customWidth="1"/>
    <col min="7441" max="7442" width="10.109375" customWidth="1"/>
    <col min="7443" max="7443" width="11" customWidth="1"/>
    <col min="7444" max="7444" width="11.33203125" customWidth="1"/>
    <col min="7446" max="7446" width="11" customWidth="1"/>
    <col min="7447" max="7448" width="8.88671875" customWidth="1"/>
    <col min="7449" max="7449" width="12.88671875" customWidth="1"/>
    <col min="7451" max="7451" width="12.88671875" customWidth="1"/>
    <col min="7452" max="7452" width="11.33203125" customWidth="1"/>
    <col min="7454" max="7454" width="8.88671875" customWidth="1"/>
    <col min="7455" max="7455" width="12.88671875" customWidth="1"/>
    <col min="7456" max="7456" width="11.33203125" customWidth="1"/>
    <col min="7458" max="7458" width="8.88671875" customWidth="1"/>
    <col min="7459" max="7459" width="11.33203125" customWidth="1"/>
    <col min="7460" max="7460" width="14.109375" customWidth="1"/>
    <col min="7681" max="7681" width="4.88671875" customWidth="1"/>
    <col min="7682" max="7683" width="11" customWidth="1"/>
    <col min="7685" max="7686" width="11" customWidth="1"/>
    <col min="7687" max="7687" width="7.88671875" customWidth="1"/>
    <col min="7689" max="7689" width="10.21875" customWidth="1"/>
    <col min="7690" max="7690" width="11" customWidth="1"/>
    <col min="7692" max="7692" width="12.44140625" customWidth="1"/>
    <col min="7693" max="7693" width="7.109375" customWidth="1"/>
    <col min="7694" max="7694" width="10.21875" customWidth="1"/>
    <col min="7695" max="7695" width="14.109375" customWidth="1"/>
    <col min="7696" max="7696" width="11" customWidth="1"/>
    <col min="7697" max="7698" width="10.109375" customWidth="1"/>
    <col min="7699" max="7699" width="11" customWidth="1"/>
    <col min="7700" max="7700" width="11.33203125" customWidth="1"/>
    <col min="7702" max="7702" width="11" customWidth="1"/>
    <col min="7703" max="7704" width="8.88671875" customWidth="1"/>
    <col min="7705" max="7705" width="12.88671875" customWidth="1"/>
    <col min="7707" max="7707" width="12.88671875" customWidth="1"/>
    <col min="7708" max="7708" width="11.33203125" customWidth="1"/>
    <col min="7710" max="7710" width="8.88671875" customWidth="1"/>
    <col min="7711" max="7711" width="12.88671875" customWidth="1"/>
    <col min="7712" max="7712" width="11.33203125" customWidth="1"/>
    <col min="7714" max="7714" width="8.88671875" customWidth="1"/>
    <col min="7715" max="7715" width="11.33203125" customWidth="1"/>
    <col min="7716" max="7716" width="14.109375" customWidth="1"/>
    <col min="7937" max="7937" width="4.88671875" customWidth="1"/>
    <col min="7938" max="7939" width="11" customWidth="1"/>
    <col min="7941" max="7942" width="11" customWidth="1"/>
    <col min="7943" max="7943" width="7.88671875" customWidth="1"/>
    <col min="7945" max="7945" width="10.21875" customWidth="1"/>
    <col min="7946" max="7946" width="11" customWidth="1"/>
    <col min="7948" max="7948" width="12.44140625" customWidth="1"/>
    <col min="7949" max="7949" width="7.109375" customWidth="1"/>
    <col min="7950" max="7950" width="10.21875" customWidth="1"/>
    <col min="7951" max="7951" width="14.109375" customWidth="1"/>
    <col min="7952" max="7952" width="11" customWidth="1"/>
    <col min="7953" max="7954" width="10.109375" customWidth="1"/>
    <col min="7955" max="7955" width="11" customWidth="1"/>
    <col min="7956" max="7956" width="11.33203125" customWidth="1"/>
    <col min="7958" max="7958" width="11" customWidth="1"/>
    <col min="7959" max="7960" width="8.88671875" customWidth="1"/>
    <col min="7961" max="7961" width="12.88671875" customWidth="1"/>
    <col min="7963" max="7963" width="12.88671875" customWidth="1"/>
    <col min="7964" max="7964" width="11.33203125" customWidth="1"/>
    <col min="7966" max="7966" width="8.88671875" customWidth="1"/>
    <col min="7967" max="7967" width="12.88671875" customWidth="1"/>
    <col min="7968" max="7968" width="11.33203125" customWidth="1"/>
    <col min="7970" max="7970" width="8.88671875" customWidth="1"/>
    <col min="7971" max="7971" width="11.33203125" customWidth="1"/>
    <col min="7972" max="7972" width="14.109375" customWidth="1"/>
    <col min="8193" max="8193" width="4.88671875" customWidth="1"/>
    <col min="8194" max="8195" width="11" customWidth="1"/>
    <col min="8197" max="8198" width="11" customWidth="1"/>
    <col min="8199" max="8199" width="7.88671875" customWidth="1"/>
    <col min="8201" max="8201" width="10.21875" customWidth="1"/>
    <col min="8202" max="8202" width="11" customWidth="1"/>
    <col min="8204" max="8204" width="12.44140625" customWidth="1"/>
    <col min="8205" max="8205" width="7.109375" customWidth="1"/>
    <col min="8206" max="8206" width="10.21875" customWidth="1"/>
    <col min="8207" max="8207" width="14.109375" customWidth="1"/>
    <col min="8208" max="8208" width="11" customWidth="1"/>
    <col min="8209" max="8210" width="10.109375" customWidth="1"/>
    <col min="8211" max="8211" width="11" customWidth="1"/>
    <col min="8212" max="8212" width="11.33203125" customWidth="1"/>
    <col min="8214" max="8214" width="11" customWidth="1"/>
    <col min="8215" max="8216" width="8.88671875" customWidth="1"/>
    <col min="8217" max="8217" width="12.88671875" customWidth="1"/>
    <col min="8219" max="8219" width="12.88671875" customWidth="1"/>
    <col min="8220" max="8220" width="11.33203125" customWidth="1"/>
    <col min="8222" max="8222" width="8.88671875" customWidth="1"/>
    <col min="8223" max="8223" width="12.88671875" customWidth="1"/>
    <col min="8224" max="8224" width="11.33203125" customWidth="1"/>
    <col min="8226" max="8226" width="8.88671875" customWidth="1"/>
    <col min="8227" max="8227" width="11.33203125" customWidth="1"/>
    <col min="8228" max="8228" width="14.109375" customWidth="1"/>
    <col min="8449" max="8449" width="4.88671875" customWidth="1"/>
    <col min="8450" max="8451" width="11" customWidth="1"/>
    <col min="8453" max="8454" width="11" customWidth="1"/>
    <col min="8455" max="8455" width="7.88671875" customWidth="1"/>
    <col min="8457" max="8457" width="10.21875" customWidth="1"/>
    <col min="8458" max="8458" width="11" customWidth="1"/>
    <col min="8460" max="8460" width="12.44140625" customWidth="1"/>
    <col min="8461" max="8461" width="7.109375" customWidth="1"/>
    <col min="8462" max="8462" width="10.21875" customWidth="1"/>
    <col min="8463" max="8463" width="14.109375" customWidth="1"/>
    <col min="8464" max="8464" width="11" customWidth="1"/>
    <col min="8465" max="8466" width="10.109375" customWidth="1"/>
    <col min="8467" max="8467" width="11" customWidth="1"/>
    <col min="8468" max="8468" width="11.33203125" customWidth="1"/>
    <col min="8470" max="8470" width="11" customWidth="1"/>
    <col min="8471" max="8472" width="8.88671875" customWidth="1"/>
    <col min="8473" max="8473" width="12.88671875" customWidth="1"/>
    <col min="8475" max="8475" width="12.88671875" customWidth="1"/>
    <col min="8476" max="8476" width="11.33203125" customWidth="1"/>
    <col min="8478" max="8478" width="8.88671875" customWidth="1"/>
    <col min="8479" max="8479" width="12.88671875" customWidth="1"/>
    <col min="8480" max="8480" width="11.33203125" customWidth="1"/>
    <col min="8482" max="8482" width="8.88671875" customWidth="1"/>
    <col min="8483" max="8483" width="11.33203125" customWidth="1"/>
    <col min="8484" max="8484" width="14.109375" customWidth="1"/>
    <col min="8705" max="8705" width="4.88671875" customWidth="1"/>
    <col min="8706" max="8707" width="11" customWidth="1"/>
    <col min="8709" max="8710" width="11" customWidth="1"/>
    <col min="8711" max="8711" width="7.88671875" customWidth="1"/>
    <col min="8713" max="8713" width="10.21875" customWidth="1"/>
    <col min="8714" max="8714" width="11" customWidth="1"/>
    <col min="8716" max="8716" width="12.44140625" customWidth="1"/>
    <col min="8717" max="8717" width="7.109375" customWidth="1"/>
    <col min="8718" max="8718" width="10.21875" customWidth="1"/>
    <col min="8719" max="8719" width="14.109375" customWidth="1"/>
    <col min="8720" max="8720" width="11" customWidth="1"/>
    <col min="8721" max="8722" width="10.109375" customWidth="1"/>
    <col min="8723" max="8723" width="11" customWidth="1"/>
    <col min="8724" max="8724" width="11.33203125" customWidth="1"/>
    <col min="8726" max="8726" width="11" customWidth="1"/>
    <col min="8727" max="8728" width="8.88671875" customWidth="1"/>
    <col min="8729" max="8729" width="12.88671875" customWidth="1"/>
    <col min="8731" max="8731" width="12.88671875" customWidth="1"/>
    <col min="8732" max="8732" width="11.33203125" customWidth="1"/>
    <col min="8734" max="8734" width="8.88671875" customWidth="1"/>
    <col min="8735" max="8735" width="12.88671875" customWidth="1"/>
    <col min="8736" max="8736" width="11.33203125" customWidth="1"/>
    <col min="8738" max="8738" width="8.88671875" customWidth="1"/>
    <col min="8739" max="8739" width="11.33203125" customWidth="1"/>
    <col min="8740" max="8740" width="14.109375" customWidth="1"/>
    <col min="8961" max="8961" width="4.88671875" customWidth="1"/>
    <col min="8962" max="8963" width="11" customWidth="1"/>
    <col min="8965" max="8966" width="11" customWidth="1"/>
    <col min="8967" max="8967" width="7.88671875" customWidth="1"/>
    <col min="8969" max="8969" width="10.21875" customWidth="1"/>
    <col min="8970" max="8970" width="11" customWidth="1"/>
    <col min="8972" max="8972" width="12.44140625" customWidth="1"/>
    <col min="8973" max="8973" width="7.109375" customWidth="1"/>
    <col min="8974" max="8974" width="10.21875" customWidth="1"/>
    <col min="8975" max="8975" width="14.109375" customWidth="1"/>
    <col min="8976" max="8976" width="11" customWidth="1"/>
    <col min="8977" max="8978" width="10.109375" customWidth="1"/>
    <col min="8979" max="8979" width="11" customWidth="1"/>
    <col min="8980" max="8980" width="11.33203125" customWidth="1"/>
    <col min="8982" max="8982" width="11" customWidth="1"/>
    <col min="8983" max="8984" width="8.88671875" customWidth="1"/>
    <col min="8985" max="8985" width="12.88671875" customWidth="1"/>
    <col min="8987" max="8987" width="12.88671875" customWidth="1"/>
    <col min="8988" max="8988" width="11.33203125" customWidth="1"/>
    <col min="8990" max="8990" width="8.88671875" customWidth="1"/>
    <col min="8991" max="8991" width="12.88671875" customWidth="1"/>
    <col min="8992" max="8992" width="11.33203125" customWidth="1"/>
    <col min="8994" max="8994" width="8.88671875" customWidth="1"/>
    <col min="8995" max="8995" width="11.33203125" customWidth="1"/>
    <col min="8996" max="8996" width="14.109375" customWidth="1"/>
    <col min="9217" max="9217" width="4.88671875" customWidth="1"/>
    <col min="9218" max="9219" width="11" customWidth="1"/>
    <col min="9221" max="9222" width="11" customWidth="1"/>
    <col min="9223" max="9223" width="7.88671875" customWidth="1"/>
    <col min="9225" max="9225" width="10.21875" customWidth="1"/>
    <col min="9226" max="9226" width="11" customWidth="1"/>
    <col min="9228" max="9228" width="12.44140625" customWidth="1"/>
    <col min="9229" max="9229" width="7.109375" customWidth="1"/>
    <col min="9230" max="9230" width="10.21875" customWidth="1"/>
    <col min="9231" max="9231" width="14.109375" customWidth="1"/>
    <col min="9232" max="9232" width="11" customWidth="1"/>
    <col min="9233" max="9234" width="10.109375" customWidth="1"/>
    <col min="9235" max="9235" width="11" customWidth="1"/>
    <col min="9236" max="9236" width="11.33203125" customWidth="1"/>
    <col min="9238" max="9238" width="11" customWidth="1"/>
    <col min="9239" max="9240" width="8.88671875" customWidth="1"/>
    <col min="9241" max="9241" width="12.88671875" customWidth="1"/>
    <col min="9243" max="9243" width="12.88671875" customWidth="1"/>
    <col min="9244" max="9244" width="11.33203125" customWidth="1"/>
    <col min="9246" max="9246" width="8.88671875" customWidth="1"/>
    <col min="9247" max="9247" width="12.88671875" customWidth="1"/>
    <col min="9248" max="9248" width="11.33203125" customWidth="1"/>
    <col min="9250" max="9250" width="8.88671875" customWidth="1"/>
    <col min="9251" max="9251" width="11.33203125" customWidth="1"/>
    <col min="9252" max="9252" width="14.109375" customWidth="1"/>
    <col min="9473" max="9473" width="4.88671875" customWidth="1"/>
    <col min="9474" max="9475" width="11" customWidth="1"/>
    <col min="9477" max="9478" width="11" customWidth="1"/>
    <col min="9479" max="9479" width="7.88671875" customWidth="1"/>
    <col min="9481" max="9481" width="10.21875" customWidth="1"/>
    <col min="9482" max="9482" width="11" customWidth="1"/>
    <col min="9484" max="9484" width="12.44140625" customWidth="1"/>
    <col min="9485" max="9485" width="7.109375" customWidth="1"/>
    <col min="9486" max="9486" width="10.21875" customWidth="1"/>
    <col min="9487" max="9487" width="14.109375" customWidth="1"/>
    <col min="9488" max="9488" width="11" customWidth="1"/>
    <col min="9489" max="9490" width="10.109375" customWidth="1"/>
    <col min="9491" max="9491" width="11" customWidth="1"/>
    <col min="9492" max="9492" width="11.33203125" customWidth="1"/>
    <col min="9494" max="9494" width="11" customWidth="1"/>
    <col min="9495" max="9496" width="8.88671875" customWidth="1"/>
    <col min="9497" max="9497" width="12.88671875" customWidth="1"/>
    <col min="9499" max="9499" width="12.88671875" customWidth="1"/>
    <col min="9500" max="9500" width="11.33203125" customWidth="1"/>
    <col min="9502" max="9502" width="8.88671875" customWidth="1"/>
    <col min="9503" max="9503" width="12.88671875" customWidth="1"/>
    <col min="9504" max="9504" width="11.33203125" customWidth="1"/>
    <col min="9506" max="9506" width="8.88671875" customWidth="1"/>
    <col min="9507" max="9507" width="11.33203125" customWidth="1"/>
    <col min="9508" max="9508" width="14.109375" customWidth="1"/>
    <col min="9729" max="9729" width="4.88671875" customWidth="1"/>
    <col min="9730" max="9731" width="11" customWidth="1"/>
    <col min="9733" max="9734" width="11" customWidth="1"/>
    <col min="9735" max="9735" width="7.88671875" customWidth="1"/>
    <col min="9737" max="9737" width="10.21875" customWidth="1"/>
    <col min="9738" max="9738" width="11" customWidth="1"/>
    <col min="9740" max="9740" width="12.44140625" customWidth="1"/>
    <col min="9741" max="9741" width="7.109375" customWidth="1"/>
    <col min="9742" max="9742" width="10.21875" customWidth="1"/>
    <col min="9743" max="9743" width="14.109375" customWidth="1"/>
    <col min="9744" max="9744" width="11" customWidth="1"/>
    <col min="9745" max="9746" width="10.109375" customWidth="1"/>
    <col min="9747" max="9747" width="11" customWidth="1"/>
    <col min="9748" max="9748" width="11.33203125" customWidth="1"/>
    <col min="9750" max="9750" width="11" customWidth="1"/>
    <col min="9751" max="9752" width="8.88671875" customWidth="1"/>
    <col min="9753" max="9753" width="12.88671875" customWidth="1"/>
    <col min="9755" max="9755" width="12.88671875" customWidth="1"/>
    <col min="9756" max="9756" width="11.33203125" customWidth="1"/>
    <col min="9758" max="9758" width="8.88671875" customWidth="1"/>
    <col min="9759" max="9759" width="12.88671875" customWidth="1"/>
    <col min="9760" max="9760" width="11.33203125" customWidth="1"/>
    <col min="9762" max="9762" width="8.88671875" customWidth="1"/>
    <col min="9763" max="9763" width="11.33203125" customWidth="1"/>
    <col min="9764" max="9764" width="14.109375" customWidth="1"/>
    <col min="9985" max="9985" width="4.88671875" customWidth="1"/>
    <col min="9986" max="9987" width="11" customWidth="1"/>
    <col min="9989" max="9990" width="11" customWidth="1"/>
    <col min="9991" max="9991" width="7.88671875" customWidth="1"/>
    <col min="9993" max="9993" width="10.21875" customWidth="1"/>
    <col min="9994" max="9994" width="11" customWidth="1"/>
    <col min="9996" max="9996" width="12.44140625" customWidth="1"/>
    <col min="9997" max="9997" width="7.109375" customWidth="1"/>
    <col min="9998" max="9998" width="10.21875" customWidth="1"/>
    <col min="9999" max="9999" width="14.109375" customWidth="1"/>
    <col min="10000" max="10000" width="11" customWidth="1"/>
    <col min="10001" max="10002" width="10.109375" customWidth="1"/>
    <col min="10003" max="10003" width="11" customWidth="1"/>
    <col min="10004" max="10004" width="11.33203125" customWidth="1"/>
    <col min="10006" max="10006" width="11" customWidth="1"/>
    <col min="10007" max="10008" width="8.88671875" customWidth="1"/>
    <col min="10009" max="10009" width="12.88671875" customWidth="1"/>
    <col min="10011" max="10011" width="12.88671875" customWidth="1"/>
    <col min="10012" max="10012" width="11.33203125" customWidth="1"/>
    <col min="10014" max="10014" width="8.88671875" customWidth="1"/>
    <col min="10015" max="10015" width="12.88671875" customWidth="1"/>
    <col min="10016" max="10016" width="11.33203125" customWidth="1"/>
    <col min="10018" max="10018" width="8.88671875" customWidth="1"/>
    <col min="10019" max="10019" width="11.33203125" customWidth="1"/>
    <col min="10020" max="10020" width="14.109375" customWidth="1"/>
    <col min="10241" max="10241" width="4.88671875" customWidth="1"/>
    <col min="10242" max="10243" width="11" customWidth="1"/>
    <col min="10245" max="10246" width="11" customWidth="1"/>
    <col min="10247" max="10247" width="7.88671875" customWidth="1"/>
    <col min="10249" max="10249" width="10.21875" customWidth="1"/>
    <col min="10250" max="10250" width="11" customWidth="1"/>
    <col min="10252" max="10252" width="12.44140625" customWidth="1"/>
    <col min="10253" max="10253" width="7.109375" customWidth="1"/>
    <col min="10254" max="10254" width="10.21875" customWidth="1"/>
    <col min="10255" max="10255" width="14.109375" customWidth="1"/>
    <col min="10256" max="10256" width="11" customWidth="1"/>
    <col min="10257" max="10258" width="10.109375" customWidth="1"/>
    <col min="10259" max="10259" width="11" customWidth="1"/>
    <col min="10260" max="10260" width="11.33203125" customWidth="1"/>
    <col min="10262" max="10262" width="11" customWidth="1"/>
    <col min="10263" max="10264" width="8.88671875" customWidth="1"/>
    <col min="10265" max="10265" width="12.88671875" customWidth="1"/>
    <col min="10267" max="10267" width="12.88671875" customWidth="1"/>
    <col min="10268" max="10268" width="11.33203125" customWidth="1"/>
    <col min="10270" max="10270" width="8.88671875" customWidth="1"/>
    <col min="10271" max="10271" width="12.88671875" customWidth="1"/>
    <col min="10272" max="10272" width="11.33203125" customWidth="1"/>
    <col min="10274" max="10274" width="8.88671875" customWidth="1"/>
    <col min="10275" max="10275" width="11.33203125" customWidth="1"/>
    <col min="10276" max="10276" width="14.109375" customWidth="1"/>
    <col min="10497" max="10497" width="4.88671875" customWidth="1"/>
    <col min="10498" max="10499" width="11" customWidth="1"/>
    <col min="10501" max="10502" width="11" customWidth="1"/>
    <col min="10503" max="10503" width="7.88671875" customWidth="1"/>
    <col min="10505" max="10505" width="10.21875" customWidth="1"/>
    <col min="10506" max="10506" width="11" customWidth="1"/>
    <col min="10508" max="10508" width="12.44140625" customWidth="1"/>
    <col min="10509" max="10509" width="7.109375" customWidth="1"/>
    <col min="10510" max="10510" width="10.21875" customWidth="1"/>
    <col min="10511" max="10511" width="14.109375" customWidth="1"/>
    <col min="10512" max="10512" width="11" customWidth="1"/>
    <col min="10513" max="10514" width="10.109375" customWidth="1"/>
    <col min="10515" max="10515" width="11" customWidth="1"/>
    <col min="10516" max="10516" width="11.33203125" customWidth="1"/>
    <col min="10518" max="10518" width="11" customWidth="1"/>
    <col min="10519" max="10520" width="8.88671875" customWidth="1"/>
    <col min="10521" max="10521" width="12.88671875" customWidth="1"/>
    <col min="10523" max="10523" width="12.88671875" customWidth="1"/>
    <col min="10524" max="10524" width="11.33203125" customWidth="1"/>
    <col min="10526" max="10526" width="8.88671875" customWidth="1"/>
    <col min="10527" max="10527" width="12.88671875" customWidth="1"/>
    <col min="10528" max="10528" width="11.33203125" customWidth="1"/>
    <col min="10530" max="10530" width="8.88671875" customWidth="1"/>
    <col min="10531" max="10531" width="11.33203125" customWidth="1"/>
    <col min="10532" max="10532" width="14.109375" customWidth="1"/>
    <col min="10753" max="10753" width="4.88671875" customWidth="1"/>
    <col min="10754" max="10755" width="11" customWidth="1"/>
    <col min="10757" max="10758" width="11" customWidth="1"/>
    <col min="10759" max="10759" width="7.88671875" customWidth="1"/>
    <col min="10761" max="10761" width="10.21875" customWidth="1"/>
    <col min="10762" max="10762" width="11" customWidth="1"/>
    <col min="10764" max="10764" width="12.44140625" customWidth="1"/>
    <col min="10765" max="10765" width="7.109375" customWidth="1"/>
    <col min="10766" max="10766" width="10.21875" customWidth="1"/>
    <col min="10767" max="10767" width="14.109375" customWidth="1"/>
    <col min="10768" max="10768" width="11" customWidth="1"/>
    <col min="10769" max="10770" width="10.109375" customWidth="1"/>
    <col min="10771" max="10771" width="11" customWidth="1"/>
    <col min="10772" max="10772" width="11.33203125" customWidth="1"/>
    <col min="10774" max="10774" width="11" customWidth="1"/>
    <col min="10775" max="10776" width="8.88671875" customWidth="1"/>
    <col min="10777" max="10777" width="12.88671875" customWidth="1"/>
    <col min="10779" max="10779" width="12.88671875" customWidth="1"/>
    <col min="10780" max="10780" width="11.33203125" customWidth="1"/>
    <col min="10782" max="10782" width="8.88671875" customWidth="1"/>
    <col min="10783" max="10783" width="12.88671875" customWidth="1"/>
    <col min="10784" max="10784" width="11.33203125" customWidth="1"/>
    <col min="10786" max="10786" width="8.88671875" customWidth="1"/>
    <col min="10787" max="10787" width="11.33203125" customWidth="1"/>
    <col min="10788" max="10788" width="14.109375" customWidth="1"/>
    <col min="11009" max="11009" width="4.88671875" customWidth="1"/>
    <col min="11010" max="11011" width="11" customWidth="1"/>
    <col min="11013" max="11014" width="11" customWidth="1"/>
    <col min="11015" max="11015" width="7.88671875" customWidth="1"/>
    <col min="11017" max="11017" width="10.21875" customWidth="1"/>
    <col min="11018" max="11018" width="11" customWidth="1"/>
    <col min="11020" max="11020" width="12.44140625" customWidth="1"/>
    <col min="11021" max="11021" width="7.109375" customWidth="1"/>
    <col min="11022" max="11022" width="10.21875" customWidth="1"/>
    <col min="11023" max="11023" width="14.109375" customWidth="1"/>
    <col min="11024" max="11024" width="11" customWidth="1"/>
    <col min="11025" max="11026" width="10.109375" customWidth="1"/>
    <col min="11027" max="11027" width="11" customWidth="1"/>
    <col min="11028" max="11028" width="11.33203125" customWidth="1"/>
    <col min="11030" max="11030" width="11" customWidth="1"/>
    <col min="11031" max="11032" width="8.88671875" customWidth="1"/>
    <col min="11033" max="11033" width="12.88671875" customWidth="1"/>
    <col min="11035" max="11035" width="12.88671875" customWidth="1"/>
    <col min="11036" max="11036" width="11.33203125" customWidth="1"/>
    <col min="11038" max="11038" width="8.88671875" customWidth="1"/>
    <col min="11039" max="11039" width="12.88671875" customWidth="1"/>
    <col min="11040" max="11040" width="11.33203125" customWidth="1"/>
    <col min="11042" max="11042" width="8.88671875" customWidth="1"/>
    <col min="11043" max="11043" width="11.33203125" customWidth="1"/>
    <col min="11044" max="11044" width="14.109375" customWidth="1"/>
    <col min="11265" max="11265" width="4.88671875" customWidth="1"/>
    <col min="11266" max="11267" width="11" customWidth="1"/>
    <col min="11269" max="11270" width="11" customWidth="1"/>
    <col min="11271" max="11271" width="7.88671875" customWidth="1"/>
    <col min="11273" max="11273" width="10.21875" customWidth="1"/>
    <col min="11274" max="11274" width="11" customWidth="1"/>
    <col min="11276" max="11276" width="12.44140625" customWidth="1"/>
    <col min="11277" max="11277" width="7.109375" customWidth="1"/>
    <col min="11278" max="11278" width="10.21875" customWidth="1"/>
    <col min="11279" max="11279" width="14.109375" customWidth="1"/>
    <col min="11280" max="11280" width="11" customWidth="1"/>
    <col min="11281" max="11282" width="10.109375" customWidth="1"/>
    <col min="11283" max="11283" width="11" customWidth="1"/>
    <col min="11284" max="11284" width="11.33203125" customWidth="1"/>
    <col min="11286" max="11286" width="11" customWidth="1"/>
    <col min="11287" max="11288" width="8.88671875" customWidth="1"/>
    <col min="11289" max="11289" width="12.88671875" customWidth="1"/>
    <col min="11291" max="11291" width="12.88671875" customWidth="1"/>
    <col min="11292" max="11292" width="11.33203125" customWidth="1"/>
    <col min="11294" max="11294" width="8.88671875" customWidth="1"/>
    <col min="11295" max="11295" width="12.88671875" customWidth="1"/>
    <col min="11296" max="11296" width="11.33203125" customWidth="1"/>
    <col min="11298" max="11298" width="8.88671875" customWidth="1"/>
    <col min="11299" max="11299" width="11.33203125" customWidth="1"/>
    <col min="11300" max="11300" width="14.109375" customWidth="1"/>
    <col min="11521" max="11521" width="4.88671875" customWidth="1"/>
    <col min="11522" max="11523" width="11" customWidth="1"/>
    <col min="11525" max="11526" width="11" customWidth="1"/>
    <col min="11527" max="11527" width="7.88671875" customWidth="1"/>
    <col min="11529" max="11529" width="10.21875" customWidth="1"/>
    <col min="11530" max="11530" width="11" customWidth="1"/>
    <col min="11532" max="11532" width="12.44140625" customWidth="1"/>
    <col min="11533" max="11533" width="7.109375" customWidth="1"/>
    <col min="11534" max="11534" width="10.21875" customWidth="1"/>
    <col min="11535" max="11535" width="14.109375" customWidth="1"/>
    <col min="11536" max="11536" width="11" customWidth="1"/>
    <col min="11537" max="11538" width="10.109375" customWidth="1"/>
    <col min="11539" max="11539" width="11" customWidth="1"/>
    <col min="11540" max="11540" width="11.33203125" customWidth="1"/>
    <col min="11542" max="11542" width="11" customWidth="1"/>
    <col min="11543" max="11544" width="8.88671875" customWidth="1"/>
    <col min="11545" max="11545" width="12.88671875" customWidth="1"/>
    <col min="11547" max="11547" width="12.88671875" customWidth="1"/>
    <col min="11548" max="11548" width="11.33203125" customWidth="1"/>
    <col min="11550" max="11550" width="8.88671875" customWidth="1"/>
    <col min="11551" max="11551" width="12.88671875" customWidth="1"/>
    <col min="11552" max="11552" width="11.33203125" customWidth="1"/>
    <col min="11554" max="11554" width="8.88671875" customWidth="1"/>
    <col min="11555" max="11555" width="11.33203125" customWidth="1"/>
    <col min="11556" max="11556" width="14.109375" customWidth="1"/>
    <col min="11777" max="11777" width="4.88671875" customWidth="1"/>
    <col min="11778" max="11779" width="11" customWidth="1"/>
    <col min="11781" max="11782" width="11" customWidth="1"/>
    <col min="11783" max="11783" width="7.88671875" customWidth="1"/>
    <col min="11785" max="11785" width="10.21875" customWidth="1"/>
    <col min="11786" max="11786" width="11" customWidth="1"/>
    <col min="11788" max="11788" width="12.44140625" customWidth="1"/>
    <col min="11789" max="11789" width="7.109375" customWidth="1"/>
    <col min="11790" max="11790" width="10.21875" customWidth="1"/>
    <col min="11791" max="11791" width="14.109375" customWidth="1"/>
    <col min="11792" max="11792" width="11" customWidth="1"/>
    <col min="11793" max="11794" width="10.109375" customWidth="1"/>
    <col min="11795" max="11795" width="11" customWidth="1"/>
    <col min="11796" max="11796" width="11.33203125" customWidth="1"/>
    <col min="11798" max="11798" width="11" customWidth="1"/>
    <col min="11799" max="11800" width="8.88671875" customWidth="1"/>
    <col min="11801" max="11801" width="12.88671875" customWidth="1"/>
    <col min="11803" max="11803" width="12.88671875" customWidth="1"/>
    <col min="11804" max="11804" width="11.33203125" customWidth="1"/>
    <col min="11806" max="11806" width="8.88671875" customWidth="1"/>
    <col min="11807" max="11807" width="12.88671875" customWidth="1"/>
    <col min="11808" max="11808" width="11.33203125" customWidth="1"/>
    <col min="11810" max="11810" width="8.88671875" customWidth="1"/>
    <col min="11811" max="11811" width="11.33203125" customWidth="1"/>
    <col min="11812" max="11812" width="14.109375" customWidth="1"/>
    <col min="12033" max="12033" width="4.88671875" customWidth="1"/>
    <col min="12034" max="12035" width="11" customWidth="1"/>
    <col min="12037" max="12038" width="11" customWidth="1"/>
    <col min="12039" max="12039" width="7.88671875" customWidth="1"/>
    <col min="12041" max="12041" width="10.21875" customWidth="1"/>
    <col min="12042" max="12042" width="11" customWidth="1"/>
    <col min="12044" max="12044" width="12.44140625" customWidth="1"/>
    <col min="12045" max="12045" width="7.109375" customWidth="1"/>
    <col min="12046" max="12046" width="10.21875" customWidth="1"/>
    <col min="12047" max="12047" width="14.109375" customWidth="1"/>
    <col min="12048" max="12048" width="11" customWidth="1"/>
    <col min="12049" max="12050" width="10.109375" customWidth="1"/>
    <col min="12051" max="12051" width="11" customWidth="1"/>
    <col min="12052" max="12052" width="11.33203125" customWidth="1"/>
    <col min="12054" max="12054" width="11" customWidth="1"/>
    <col min="12055" max="12056" width="8.88671875" customWidth="1"/>
    <col min="12057" max="12057" width="12.88671875" customWidth="1"/>
    <col min="12059" max="12059" width="12.88671875" customWidth="1"/>
    <col min="12060" max="12060" width="11.33203125" customWidth="1"/>
    <col min="12062" max="12062" width="8.88671875" customWidth="1"/>
    <col min="12063" max="12063" width="12.88671875" customWidth="1"/>
    <col min="12064" max="12064" width="11.33203125" customWidth="1"/>
    <col min="12066" max="12066" width="8.88671875" customWidth="1"/>
    <col min="12067" max="12067" width="11.33203125" customWidth="1"/>
    <col min="12068" max="12068" width="14.109375" customWidth="1"/>
    <col min="12289" max="12289" width="4.88671875" customWidth="1"/>
    <col min="12290" max="12291" width="11" customWidth="1"/>
    <col min="12293" max="12294" width="11" customWidth="1"/>
    <col min="12295" max="12295" width="7.88671875" customWidth="1"/>
    <col min="12297" max="12297" width="10.21875" customWidth="1"/>
    <col min="12298" max="12298" width="11" customWidth="1"/>
    <col min="12300" max="12300" width="12.44140625" customWidth="1"/>
    <col min="12301" max="12301" width="7.109375" customWidth="1"/>
    <col min="12302" max="12302" width="10.21875" customWidth="1"/>
    <col min="12303" max="12303" width="14.109375" customWidth="1"/>
    <col min="12304" max="12304" width="11" customWidth="1"/>
    <col min="12305" max="12306" width="10.109375" customWidth="1"/>
    <col min="12307" max="12307" width="11" customWidth="1"/>
    <col min="12308" max="12308" width="11.33203125" customWidth="1"/>
    <col min="12310" max="12310" width="11" customWidth="1"/>
    <col min="12311" max="12312" width="8.88671875" customWidth="1"/>
    <col min="12313" max="12313" width="12.88671875" customWidth="1"/>
    <col min="12315" max="12315" width="12.88671875" customWidth="1"/>
    <col min="12316" max="12316" width="11.33203125" customWidth="1"/>
    <col min="12318" max="12318" width="8.88671875" customWidth="1"/>
    <col min="12319" max="12319" width="12.88671875" customWidth="1"/>
    <col min="12320" max="12320" width="11.33203125" customWidth="1"/>
    <col min="12322" max="12322" width="8.88671875" customWidth="1"/>
    <col min="12323" max="12323" width="11.33203125" customWidth="1"/>
    <col min="12324" max="12324" width="14.109375" customWidth="1"/>
    <col min="12545" max="12545" width="4.88671875" customWidth="1"/>
    <col min="12546" max="12547" width="11" customWidth="1"/>
    <col min="12549" max="12550" width="11" customWidth="1"/>
    <col min="12551" max="12551" width="7.88671875" customWidth="1"/>
    <col min="12553" max="12553" width="10.21875" customWidth="1"/>
    <col min="12554" max="12554" width="11" customWidth="1"/>
    <col min="12556" max="12556" width="12.44140625" customWidth="1"/>
    <col min="12557" max="12557" width="7.109375" customWidth="1"/>
    <col min="12558" max="12558" width="10.21875" customWidth="1"/>
    <col min="12559" max="12559" width="14.109375" customWidth="1"/>
    <col min="12560" max="12560" width="11" customWidth="1"/>
    <col min="12561" max="12562" width="10.109375" customWidth="1"/>
    <col min="12563" max="12563" width="11" customWidth="1"/>
    <col min="12564" max="12564" width="11.33203125" customWidth="1"/>
    <col min="12566" max="12566" width="11" customWidth="1"/>
    <col min="12567" max="12568" width="8.88671875" customWidth="1"/>
    <col min="12569" max="12569" width="12.88671875" customWidth="1"/>
    <col min="12571" max="12571" width="12.88671875" customWidth="1"/>
    <col min="12572" max="12572" width="11.33203125" customWidth="1"/>
    <col min="12574" max="12574" width="8.88671875" customWidth="1"/>
    <col min="12575" max="12575" width="12.88671875" customWidth="1"/>
    <col min="12576" max="12576" width="11.33203125" customWidth="1"/>
    <col min="12578" max="12578" width="8.88671875" customWidth="1"/>
    <col min="12579" max="12579" width="11.33203125" customWidth="1"/>
    <col min="12580" max="12580" width="14.109375" customWidth="1"/>
    <col min="12801" max="12801" width="4.88671875" customWidth="1"/>
    <col min="12802" max="12803" width="11" customWidth="1"/>
    <col min="12805" max="12806" width="11" customWidth="1"/>
    <col min="12807" max="12807" width="7.88671875" customWidth="1"/>
    <col min="12809" max="12809" width="10.21875" customWidth="1"/>
    <col min="12810" max="12810" width="11" customWidth="1"/>
    <col min="12812" max="12812" width="12.44140625" customWidth="1"/>
    <col min="12813" max="12813" width="7.109375" customWidth="1"/>
    <col min="12814" max="12814" width="10.21875" customWidth="1"/>
    <col min="12815" max="12815" width="14.109375" customWidth="1"/>
    <col min="12816" max="12816" width="11" customWidth="1"/>
    <col min="12817" max="12818" width="10.109375" customWidth="1"/>
    <col min="12819" max="12819" width="11" customWidth="1"/>
    <col min="12820" max="12820" width="11.33203125" customWidth="1"/>
    <col min="12822" max="12822" width="11" customWidth="1"/>
    <col min="12823" max="12824" width="8.88671875" customWidth="1"/>
    <col min="12825" max="12825" width="12.88671875" customWidth="1"/>
    <col min="12827" max="12827" width="12.88671875" customWidth="1"/>
    <col min="12828" max="12828" width="11.33203125" customWidth="1"/>
    <col min="12830" max="12830" width="8.88671875" customWidth="1"/>
    <col min="12831" max="12831" width="12.88671875" customWidth="1"/>
    <col min="12832" max="12832" width="11.33203125" customWidth="1"/>
    <col min="12834" max="12834" width="8.88671875" customWidth="1"/>
    <col min="12835" max="12835" width="11.33203125" customWidth="1"/>
    <col min="12836" max="12836" width="14.109375" customWidth="1"/>
    <col min="13057" max="13057" width="4.88671875" customWidth="1"/>
    <col min="13058" max="13059" width="11" customWidth="1"/>
    <col min="13061" max="13062" width="11" customWidth="1"/>
    <col min="13063" max="13063" width="7.88671875" customWidth="1"/>
    <col min="13065" max="13065" width="10.21875" customWidth="1"/>
    <col min="13066" max="13066" width="11" customWidth="1"/>
    <col min="13068" max="13068" width="12.44140625" customWidth="1"/>
    <col min="13069" max="13069" width="7.109375" customWidth="1"/>
    <col min="13070" max="13070" width="10.21875" customWidth="1"/>
    <col min="13071" max="13071" width="14.109375" customWidth="1"/>
    <col min="13072" max="13072" width="11" customWidth="1"/>
    <col min="13073" max="13074" width="10.109375" customWidth="1"/>
    <col min="13075" max="13075" width="11" customWidth="1"/>
    <col min="13076" max="13076" width="11.33203125" customWidth="1"/>
    <col min="13078" max="13078" width="11" customWidth="1"/>
    <col min="13079" max="13080" width="8.88671875" customWidth="1"/>
    <col min="13081" max="13081" width="12.88671875" customWidth="1"/>
    <col min="13083" max="13083" width="12.88671875" customWidth="1"/>
    <col min="13084" max="13084" width="11.33203125" customWidth="1"/>
    <col min="13086" max="13086" width="8.88671875" customWidth="1"/>
    <col min="13087" max="13087" width="12.88671875" customWidth="1"/>
    <col min="13088" max="13088" width="11.33203125" customWidth="1"/>
    <col min="13090" max="13090" width="8.88671875" customWidth="1"/>
    <col min="13091" max="13091" width="11.33203125" customWidth="1"/>
    <col min="13092" max="13092" width="14.109375" customWidth="1"/>
    <col min="13313" max="13313" width="4.88671875" customWidth="1"/>
    <col min="13314" max="13315" width="11" customWidth="1"/>
    <col min="13317" max="13318" width="11" customWidth="1"/>
    <col min="13319" max="13319" width="7.88671875" customWidth="1"/>
    <col min="13321" max="13321" width="10.21875" customWidth="1"/>
    <col min="13322" max="13322" width="11" customWidth="1"/>
    <col min="13324" max="13324" width="12.44140625" customWidth="1"/>
    <col min="13325" max="13325" width="7.109375" customWidth="1"/>
    <col min="13326" max="13326" width="10.21875" customWidth="1"/>
    <col min="13327" max="13327" width="14.109375" customWidth="1"/>
    <col min="13328" max="13328" width="11" customWidth="1"/>
    <col min="13329" max="13330" width="10.109375" customWidth="1"/>
    <col min="13331" max="13331" width="11" customWidth="1"/>
    <col min="13332" max="13332" width="11.33203125" customWidth="1"/>
    <col min="13334" max="13334" width="11" customWidth="1"/>
    <col min="13335" max="13336" width="8.88671875" customWidth="1"/>
    <col min="13337" max="13337" width="12.88671875" customWidth="1"/>
    <col min="13339" max="13339" width="12.88671875" customWidth="1"/>
    <col min="13340" max="13340" width="11.33203125" customWidth="1"/>
    <col min="13342" max="13342" width="8.88671875" customWidth="1"/>
    <col min="13343" max="13343" width="12.88671875" customWidth="1"/>
    <col min="13344" max="13344" width="11.33203125" customWidth="1"/>
    <col min="13346" max="13346" width="8.88671875" customWidth="1"/>
    <col min="13347" max="13347" width="11.33203125" customWidth="1"/>
    <col min="13348" max="13348" width="14.109375" customWidth="1"/>
    <col min="13569" max="13569" width="4.88671875" customWidth="1"/>
    <col min="13570" max="13571" width="11" customWidth="1"/>
    <col min="13573" max="13574" width="11" customWidth="1"/>
    <col min="13575" max="13575" width="7.88671875" customWidth="1"/>
    <col min="13577" max="13577" width="10.21875" customWidth="1"/>
    <col min="13578" max="13578" width="11" customWidth="1"/>
    <col min="13580" max="13580" width="12.44140625" customWidth="1"/>
    <col min="13581" max="13581" width="7.109375" customWidth="1"/>
    <col min="13582" max="13582" width="10.21875" customWidth="1"/>
    <col min="13583" max="13583" width="14.109375" customWidth="1"/>
    <col min="13584" max="13584" width="11" customWidth="1"/>
    <col min="13585" max="13586" width="10.109375" customWidth="1"/>
    <col min="13587" max="13587" width="11" customWidth="1"/>
    <col min="13588" max="13588" width="11.33203125" customWidth="1"/>
    <col min="13590" max="13590" width="11" customWidth="1"/>
    <col min="13591" max="13592" width="8.88671875" customWidth="1"/>
    <col min="13593" max="13593" width="12.88671875" customWidth="1"/>
    <col min="13595" max="13595" width="12.88671875" customWidth="1"/>
    <col min="13596" max="13596" width="11.33203125" customWidth="1"/>
    <col min="13598" max="13598" width="8.88671875" customWidth="1"/>
    <col min="13599" max="13599" width="12.88671875" customWidth="1"/>
    <col min="13600" max="13600" width="11.33203125" customWidth="1"/>
    <col min="13602" max="13602" width="8.88671875" customWidth="1"/>
    <col min="13603" max="13603" width="11.33203125" customWidth="1"/>
    <col min="13604" max="13604" width="14.109375" customWidth="1"/>
    <col min="13825" max="13825" width="4.88671875" customWidth="1"/>
    <col min="13826" max="13827" width="11" customWidth="1"/>
    <col min="13829" max="13830" width="11" customWidth="1"/>
    <col min="13831" max="13831" width="7.88671875" customWidth="1"/>
    <col min="13833" max="13833" width="10.21875" customWidth="1"/>
    <col min="13834" max="13834" width="11" customWidth="1"/>
    <col min="13836" max="13836" width="12.44140625" customWidth="1"/>
    <col min="13837" max="13837" width="7.109375" customWidth="1"/>
    <col min="13838" max="13838" width="10.21875" customWidth="1"/>
    <col min="13839" max="13839" width="14.109375" customWidth="1"/>
    <col min="13840" max="13840" width="11" customWidth="1"/>
    <col min="13841" max="13842" width="10.109375" customWidth="1"/>
    <col min="13843" max="13843" width="11" customWidth="1"/>
    <col min="13844" max="13844" width="11.33203125" customWidth="1"/>
    <col min="13846" max="13846" width="11" customWidth="1"/>
    <col min="13847" max="13848" width="8.88671875" customWidth="1"/>
    <col min="13849" max="13849" width="12.88671875" customWidth="1"/>
    <col min="13851" max="13851" width="12.88671875" customWidth="1"/>
    <col min="13852" max="13852" width="11.33203125" customWidth="1"/>
    <col min="13854" max="13854" width="8.88671875" customWidth="1"/>
    <col min="13855" max="13855" width="12.88671875" customWidth="1"/>
    <col min="13856" max="13856" width="11.33203125" customWidth="1"/>
    <col min="13858" max="13858" width="8.88671875" customWidth="1"/>
    <col min="13859" max="13859" width="11.33203125" customWidth="1"/>
    <col min="13860" max="13860" width="14.109375" customWidth="1"/>
    <col min="14081" max="14081" width="4.88671875" customWidth="1"/>
    <col min="14082" max="14083" width="11" customWidth="1"/>
    <col min="14085" max="14086" width="11" customWidth="1"/>
    <col min="14087" max="14087" width="7.88671875" customWidth="1"/>
    <col min="14089" max="14089" width="10.21875" customWidth="1"/>
    <col min="14090" max="14090" width="11" customWidth="1"/>
    <col min="14092" max="14092" width="12.44140625" customWidth="1"/>
    <col min="14093" max="14093" width="7.109375" customWidth="1"/>
    <col min="14094" max="14094" width="10.21875" customWidth="1"/>
    <col min="14095" max="14095" width="14.109375" customWidth="1"/>
    <col min="14096" max="14096" width="11" customWidth="1"/>
    <col min="14097" max="14098" width="10.109375" customWidth="1"/>
    <col min="14099" max="14099" width="11" customWidth="1"/>
    <col min="14100" max="14100" width="11.33203125" customWidth="1"/>
    <col min="14102" max="14102" width="11" customWidth="1"/>
    <col min="14103" max="14104" width="8.88671875" customWidth="1"/>
    <col min="14105" max="14105" width="12.88671875" customWidth="1"/>
    <col min="14107" max="14107" width="12.88671875" customWidth="1"/>
    <col min="14108" max="14108" width="11.33203125" customWidth="1"/>
    <col min="14110" max="14110" width="8.88671875" customWidth="1"/>
    <col min="14111" max="14111" width="12.88671875" customWidth="1"/>
    <col min="14112" max="14112" width="11.33203125" customWidth="1"/>
    <col min="14114" max="14114" width="8.88671875" customWidth="1"/>
    <col min="14115" max="14115" width="11.33203125" customWidth="1"/>
    <col min="14116" max="14116" width="14.109375" customWidth="1"/>
    <col min="14337" max="14337" width="4.88671875" customWidth="1"/>
    <col min="14338" max="14339" width="11" customWidth="1"/>
    <col min="14341" max="14342" width="11" customWidth="1"/>
    <col min="14343" max="14343" width="7.88671875" customWidth="1"/>
    <col min="14345" max="14345" width="10.21875" customWidth="1"/>
    <col min="14346" max="14346" width="11" customWidth="1"/>
    <col min="14348" max="14348" width="12.44140625" customWidth="1"/>
    <col min="14349" max="14349" width="7.109375" customWidth="1"/>
    <col min="14350" max="14350" width="10.21875" customWidth="1"/>
    <col min="14351" max="14351" width="14.109375" customWidth="1"/>
    <col min="14352" max="14352" width="11" customWidth="1"/>
    <col min="14353" max="14354" width="10.109375" customWidth="1"/>
    <col min="14355" max="14355" width="11" customWidth="1"/>
    <col min="14356" max="14356" width="11.33203125" customWidth="1"/>
    <col min="14358" max="14358" width="11" customWidth="1"/>
    <col min="14359" max="14360" width="8.88671875" customWidth="1"/>
    <col min="14361" max="14361" width="12.88671875" customWidth="1"/>
    <col min="14363" max="14363" width="12.88671875" customWidth="1"/>
    <col min="14364" max="14364" width="11.33203125" customWidth="1"/>
    <col min="14366" max="14366" width="8.88671875" customWidth="1"/>
    <col min="14367" max="14367" width="12.88671875" customWidth="1"/>
    <col min="14368" max="14368" width="11.33203125" customWidth="1"/>
    <col min="14370" max="14370" width="8.88671875" customWidth="1"/>
    <col min="14371" max="14371" width="11.33203125" customWidth="1"/>
    <col min="14372" max="14372" width="14.109375" customWidth="1"/>
    <col min="14593" max="14593" width="4.88671875" customWidth="1"/>
    <col min="14594" max="14595" width="11" customWidth="1"/>
    <col min="14597" max="14598" width="11" customWidth="1"/>
    <col min="14599" max="14599" width="7.88671875" customWidth="1"/>
    <col min="14601" max="14601" width="10.21875" customWidth="1"/>
    <col min="14602" max="14602" width="11" customWidth="1"/>
    <col min="14604" max="14604" width="12.44140625" customWidth="1"/>
    <col min="14605" max="14605" width="7.109375" customWidth="1"/>
    <col min="14606" max="14606" width="10.21875" customWidth="1"/>
    <col min="14607" max="14607" width="14.109375" customWidth="1"/>
    <col min="14608" max="14608" width="11" customWidth="1"/>
    <col min="14609" max="14610" width="10.109375" customWidth="1"/>
    <col min="14611" max="14611" width="11" customWidth="1"/>
    <col min="14612" max="14612" width="11.33203125" customWidth="1"/>
    <col min="14614" max="14614" width="11" customWidth="1"/>
    <col min="14615" max="14616" width="8.88671875" customWidth="1"/>
    <col min="14617" max="14617" width="12.88671875" customWidth="1"/>
    <col min="14619" max="14619" width="12.88671875" customWidth="1"/>
    <col min="14620" max="14620" width="11.33203125" customWidth="1"/>
    <col min="14622" max="14622" width="8.88671875" customWidth="1"/>
    <col min="14623" max="14623" width="12.88671875" customWidth="1"/>
    <col min="14624" max="14624" width="11.33203125" customWidth="1"/>
    <col min="14626" max="14626" width="8.88671875" customWidth="1"/>
    <col min="14627" max="14627" width="11.33203125" customWidth="1"/>
    <col min="14628" max="14628" width="14.109375" customWidth="1"/>
    <col min="14849" max="14849" width="4.88671875" customWidth="1"/>
    <col min="14850" max="14851" width="11" customWidth="1"/>
    <col min="14853" max="14854" width="11" customWidth="1"/>
    <col min="14855" max="14855" width="7.88671875" customWidth="1"/>
    <col min="14857" max="14857" width="10.21875" customWidth="1"/>
    <col min="14858" max="14858" width="11" customWidth="1"/>
    <col min="14860" max="14860" width="12.44140625" customWidth="1"/>
    <col min="14861" max="14861" width="7.109375" customWidth="1"/>
    <col min="14862" max="14862" width="10.21875" customWidth="1"/>
    <col min="14863" max="14863" width="14.109375" customWidth="1"/>
    <col min="14864" max="14864" width="11" customWidth="1"/>
    <col min="14865" max="14866" width="10.109375" customWidth="1"/>
    <col min="14867" max="14867" width="11" customWidth="1"/>
    <col min="14868" max="14868" width="11.33203125" customWidth="1"/>
    <col min="14870" max="14870" width="11" customWidth="1"/>
    <col min="14871" max="14872" width="8.88671875" customWidth="1"/>
    <col min="14873" max="14873" width="12.88671875" customWidth="1"/>
    <col min="14875" max="14875" width="12.88671875" customWidth="1"/>
    <col min="14876" max="14876" width="11.33203125" customWidth="1"/>
    <col min="14878" max="14878" width="8.88671875" customWidth="1"/>
    <col min="14879" max="14879" width="12.88671875" customWidth="1"/>
    <col min="14880" max="14880" width="11.33203125" customWidth="1"/>
    <col min="14882" max="14882" width="8.88671875" customWidth="1"/>
    <col min="14883" max="14883" width="11.33203125" customWidth="1"/>
    <col min="14884" max="14884" width="14.109375" customWidth="1"/>
    <col min="15105" max="15105" width="4.88671875" customWidth="1"/>
    <col min="15106" max="15107" width="11" customWidth="1"/>
    <col min="15109" max="15110" width="11" customWidth="1"/>
    <col min="15111" max="15111" width="7.88671875" customWidth="1"/>
    <col min="15113" max="15113" width="10.21875" customWidth="1"/>
    <col min="15114" max="15114" width="11" customWidth="1"/>
    <col min="15116" max="15116" width="12.44140625" customWidth="1"/>
    <col min="15117" max="15117" width="7.109375" customWidth="1"/>
    <col min="15118" max="15118" width="10.21875" customWidth="1"/>
    <col min="15119" max="15119" width="14.109375" customWidth="1"/>
    <col min="15120" max="15120" width="11" customWidth="1"/>
    <col min="15121" max="15122" width="10.109375" customWidth="1"/>
    <col min="15123" max="15123" width="11" customWidth="1"/>
    <col min="15124" max="15124" width="11.33203125" customWidth="1"/>
    <col min="15126" max="15126" width="11" customWidth="1"/>
    <col min="15127" max="15128" width="8.88671875" customWidth="1"/>
    <col min="15129" max="15129" width="12.88671875" customWidth="1"/>
    <col min="15131" max="15131" width="12.88671875" customWidth="1"/>
    <col min="15132" max="15132" width="11.33203125" customWidth="1"/>
    <col min="15134" max="15134" width="8.88671875" customWidth="1"/>
    <col min="15135" max="15135" width="12.88671875" customWidth="1"/>
    <col min="15136" max="15136" width="11.33203125" customWidth="1"/>
    <col min="15138" max="15138" width="8.88671875" customWidth="1"/>
    <col min="15139" max="15139" width="11.33203125" customWidth="1"/>
    <col min="15140" max="15140" width="14.109375" customWidth="1"/>
    <col min="15361" max="15361" width="4.88671875" customWidth="1"/>
    <col min="15362" max="15363" width="11" customWidth="1"/>
    <col min="15365" max="15366" width="11" customWidth="1"/>
    <col min="15367" max="15367" width="7.88671875" customWidth="1"/>
    <col min="15369" max="15369" width="10.21875" customWidth="1"/>
    <col min="15370" max="15370" width="11" customWidth="1"/>
    <col min="15372" max="15372" width="12.44140625" customWidth="1"/>
    <col min="15373" max="15373" width="7.109375" customWidth="1"/>
    <col min="15374" max="15374" width="10.21875" customWidth="1"/>
    <col min="15375" max="15375" width="14.109375" customWidth="1"/>
    <col min="15376" max="15376" width="11" customWidth="1"/>
    <col min="15377" max="15378" width="10.109375" customWidth="1"/>
    <col min="15379" max="15379" width="11" customWidth="1"/>
    <col min="15380" max="15380" width="11.33203125" customWidth="1"/>
    <col min="15382" max="15382" width="11" customWidth="1"/>
    <col min="15383" max="15384" width="8.88671875" customWidth="1"/>
    <col min="15385" max="15385" width="12.88671875" customWidth="1"/>
    <col min="15387" max="15387" width="12.88671875" customWidth="1"/>
    <col min="15388" max="15388" width="11.33203125" customWidth="1"/>
    <col min="15390" max="15390" width="8.88671875" customWidth="1"/>
    <col min="15391" max="15391" width="12.88671875" customWidth="1"/>
    <col min="15392" max="15392" width="11.33203125" customWidth="1"/>
    <col min="15394" max="15394" width="8.88671875" customWidth="1"/>
    <col min="15395" max="15395" width="11.33203125" customWidth="1"/>
    <col min="15396" max="15396" width="14.109375" customWidth="1"/>
    <col min="15617" max="15617" width="4.88671875" customWidth="1"/>
    <col min="15618" max="15619" width="11" customWidth="1"/>
    <col min="15621" max="15622" width="11" customWidth="1"/>
    <col min="15623" max="15623" width="7.88671875" customWidth="1"/>
    <col min="15625" max="15625" width="10.21875" customWidth="1"/>
    <col min="15626" max="15626" width="11" customWidth="1"/>
    <col min="15628" max="15628" width="12.44140625" customWidth="1"/>
    <col min="15629" max="15629" width="7.109375" customWidth="1"/>
    <col min="15630" max="15630" width="10.21875" customWidth="1"/>
    <col min="15631" max="15631" width="14.109375" customWidth="1"/>
    <col min="15632" max="15632" width="11" customWidth="1"/>
    <col min="15633" max="15634" width="10.109375" customWidth="1"/>
    <col min="15635" max="15635" width="11" customWidth="1"/>
    <col min="15636" max="15636" width="11.33203125" customWidth="1"/>
    <col min="15638" max="15638" width="11" customWidth="1"/>
    <col min="15639" max="15640" width="8.88671875" customWidth="1"/>
    <col min="15641" max="15641" width="12.88671875" customWidth="1"/>
    <col min="15643" max="15643" width="12.88671875" customWidth="1"/>
    <col min="15644" max="15644" width="11.33203125" customWidth="1"/>
    <col min="15646" max="15646" width="8.88671875" customWidth="1"/>
    <col min="15647" max="15647" width="12.88671875" customWidth="1"/>
    <col min="15648" max="15648" width="11.33203125" customWidth="1"/>
    <col min="15650" max="15650" width="8.88671875" customWidth="1"/>
    <col min="15651" max="15651" width="11.33203125" customWidth="1"/>
    <col min="15652" max="15652" width="14.109375" customWidth="1"/>
    <col min="15873" max="15873" width="4.88671875" customWidth="1"/>
    <col min="15874" max="15875" width="11" customWidth="1"/>
    <col min="15877" max="15878" width="11" customWidth="1"/>
    <col min="15879" max="15879" width="7.88671875" customWidth="1"/>
    <col min="15881" max="15881" width="10.21875" customWidth="1"/>
    <col min="15882" max="15882" width="11" customWidth="1"/>
    <col min="15884" max="15884" width="12.44140625" customWidth="1"/>
    <col min="15885" max="15885" width="7.109375" customWidth="1"/>
    <col min="15886" max="15886" width="10.21875" customWidth="1"/>
    <col min="15887" max="15887" width="14.109375" customWidth="1"/>
    <col min="15888" max="15888" width="11" customWidth="1"/>
    <col min="15889" max="15890" width="10.109375" customWidth="1"/>
    <col min="15891" max="15891" width="11" customWidth="1"/>
    <col min="15892" max="15892" width="11.33203125" customWidth="1"/>
    <col min="15894" max="15894" width="11" customWidth="1"/>
    <col min="15895" max="15896" width="8.88671875" customWidth="1"/>
    <col min="15897" max="15897" width="12.88671875" customWidth="1"/>
    <col min="15899" max="15899" width="12.88671875" customWidth="1"/>
    <col min="15900" max="15900" width="11.33203125" customWidth="1"/>
    <col min="15902" max="15902" width="8.88671875" customWidth="1"/>
    <col min="15903" max="15903" width="12.88671875" customWidth="1"/>
    <col min="15904" max="15904" width="11.33203125" customWidth="1"/>
    <col min="15906" max="15906" width="8.88671875" customWidth="1"/>
    <col min="15907" max="15907" width="11.33203125" customWidth="1"/>
    <col min="15908" max="15908" width="14.109375" customWidth="1"/>
    <col min="16129" max="16129" width="4.88671875" customWidth="1"/>
    <col min="16130" max="16131" width="11" customWidth="1"/>
    <col min="16133" max="16134" width="11" customWidth="1"/>
    <col min="16135" max="16135" width="7.88671875" customWidth="1"/>
    <col min="16137" max="16137" width="10.21875" customWidth="1"/>
    <col min="16138" max="16138" width="11" customWidth="1"/>
    <col min="16140" max="16140" width="12.44140625" customWidth="1"/>
    <col min="16141" max="16141" width="7.109375" customWidth="1"/>
    <col min="16142" max="16142" width="10.21875" customWidth="1"/>
    <col min="16143" max="16143" width="14.109375" customWidth="1"/>
    <col min="16144" max="16144" width="11" customWidth="1"/>
    <col min="16145" max="16146" width="10.109375" customWidth="1"/>
    <col min="16147" max="16147" width="11" customWidth="1"/>
    <col min="16148" max="16148" width="11.33203125" customWidth="1"/>
    <col min="16150" max="16150" width="11" customWidth="1"/>
    <col min="16151" max="16152" width="8.88671875" customWidth="1"/>
    <col min="16153" max="16153" width="12.88671875" customWidth="1"/>
    <col min="16155" max="16155" width="12.88671875" customWidth="1"/>
    <col min="16156" max="16156" width="11.33203125" customWidth="1"/>
    <col min="16158" max="16158" width="8.88671875" customWidth="1"/>
    <col min="16159" max="16159" width="12.88671875" customWidth="1"/>
    <col min="16160" max="16160" width="11.33203125" customWidth="1"/>
    <col min="16162" max="16162" width="8.88671875" customWidth="1"/>
    <col min="16163" max="16163" width="11.33203125" customWidth="1"/>
    <col min="16164" max="16164" width="14.109375" customWidth="1"/>
  </cols>
  <sheetData>
    <row r="1" spans="1:36" ht="13.8" thickBot="1" x14ac:dyDescent="0.25">
      <c r="B1" t="s">
        <v>265</v>
      </c>
    </row>
    <row r="2" spans="1:36" ht="13.8" thickBot="1" x14ac:dyDescent="0.25">
      <c r="A2" t="s">
        <v>18</v>
      </c>
      <c r="B2" t="s">
        <v>19</v>
      </c>
      <c r="C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123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41</v>
      </c>
      <c r="AA2" t="s">
        <v>42</v>
      </c>
      <c r="AB2" t="s">
        <v>43</v>
      </c>
      <c r="AC2" t="s">
        <v>44</v>
      </c>
      <c r="AD2" t="s">
        <v>45</v>
      </c>
      <c r="AE2" t="s">
        <v>46</v>
      </c>
      <c r="AF2" t="s">
        <v>47</v>
      </c>
      <c r="AG2" t="s">
        <v>48</v>
      </c>
      <c r="AH2" t="s">
        <v>49</v>
      </c>
      <c r="AI2" t="s">
        <v>50</v>
      </c>
      <c r="AJ2" s="5" t="s">
        <v>51</v>
      </c>
    </row>
    <row r="3" spans="1:36" ht="13.8" thickBot="1" x14ac:dyDescent="0.25">
      <c r="S3" s="170" t="s">
        <v>52</v>
      </c>
      <c r="T3" s="171"/>
      <c r="U3" s="171"/>
      <c r="V3" s="171"/>
      <c r="W3" s="171"/>
      <c r="X3" s="171"/>
      <c r="Y3" s="172"/>
      <c r="Z3" s="173" t="s">
        <v>53</v>
      </c>
      <c r="AA3" s="174"/>
      <c r="AB3" s="174"/>
      <c r="AC3" s="174"/>
      <c r="AD3" s="174"/>
      <c r="AE3" s="175"/>
      <c r="AF3" s="173" t="s">
        <v>54</v>
      </c>
      <c r="AG3" s="174"/>
      <c r="AH3" s="174"/>
      <c r="AI3" s="174"/>
      <c r="AJ3" s="175"/>
    </row>
    <row r="4" spans="1:36" s="2" customFormat="1" ht="39.6" x14ac:dyDescent="0.2">
      <c r="C4" s="92" t="s">
        <v>55</v>
      </c>
      <c r="D4" s="7" t="s">
        <v>124</v>
      </c>
      <c r="E4" s="7" t="s">
        <v>56</v>
      </c>
      <c r="F4" s="93" t="s">
        <v>57</v>
      </c>
      <c r="G4" s="93" t="s">
        <v>129</v>
      </c>
      <c r="H4" s="93" t="s">
        <v>58</v>
      </c>
      <c r="I4" s="9" t="s">
        <v>59</v>
      </c>
      <c r="J4" s="7" t="s">
        <v>60</v>
      </c>
      <c r="K4" s="93" t="s">
        <v>61</v>
      </c>
      <c r="L4" s="93" t="s">
        <v>62</v>
      </c>
      <c r="M4" s="93" t="s">
        <v>63</v>
      </c>
      <c r="N4" s="9" t="s">
        <v>64</v>
      </c>
      <c r="O4" s="7" t="s">
        <v>65</v>
      </c>
      <c r="P4" s="9" t="s">
        <v>66</v>
      </c>
      <c r="Q4" s="2" t="s">
        <v>67</v>
      </c>
      <c r="R4" s="2" t="s">
        <v>68</v>
      </c>
      <c r="S4" s="7" t="s">
        <v>69</v>
      </c>
      <c r="T4" s="94" t="s">
        <v>57</v>
      </c>
      <c r="U4" s="94" t="s">
        <v>61</v>
      </c>
      <c r="V4" s="94" t="s">
        <v>70</v>
      </c>
      <c r="W4" s="94" t="s">
        <v>71</v>
      </c>
      <c r="X4" s="94" t="s">
        <v>72</v>
      </c>
      <c r="Y4" s="9" t="s">
        <v>73</v>
      </c>
      <c r="Z4" s="7" t="s">
        <v>74</v>
      </c>
      <c r="AA4" s="93" t="s">
        <v>73</v>
      </c>
      <c r="AB4" s="93" t="s">
        <v>75</v>
      </c>
      <c r="AC4" s="93" t="s">
        <v>76</v>
      </c>
      <c r="AD4" s="93" t="s">
        <v>77</v>
      </c>
      <c r="AE4" s="8" t="s">
        <v>78</v>
      </c>
      <c r="AF4" s="7" t="s">
        <v>79</v>
      </c>
      <c r="AG4" s="93" t="s">
        <v>74</v>
      </c>
      <c r="AH4" s="93" t="s">
        <v>80</v>
      </c>
      <c r="AI4" s="9" t="s">
        <v>81</v>
      </c>
      <c r="AJ4" s="12" t="s">
        <v>82</v>
      </c>
    </row>
    <row r="5" spans="1:36" ht="25.05" customHeight="1" x14ac:dyDescent="0.2">
      <c r="A5" s="95">
        <v>1</v>
      </c>
      <c r="B5" s="95" t="s">
        <v>83</v>
      </c>
      <c r="C5" s="96">
        <v>200000</v>
      </c>
      <c r="D5" s="97"/>
      <c r="E5" s="98">
        <v>42360341.596000001</v>
      </c>
      <c r="F5" s="46">
        <v>377281</v>
      </c>
      <c r="G5" s="46">
        <v>40399.612000000001</v>
      </c>
      <c r="H5" s="46">
        <v>0</v>
      </c>
      <c r="I5" s="99">
        <v>42778022.207999997</v>
      </c>
      <c r="J5" s="98">
        <v>42720268.254000001</v>
      </c>
      <c r="K5" s="46">
        <v>476.45699999999999</v>
      </c>
      <c r="L5" s="46">
        <v>0</v>
      </c>
      <c r="M5" s="46">
        <v>1346.3009999999999</v>
      </c>
      <c r="N5" s="99">
        <v>42722091.012000002</v>
      </c>
      <c r="O5" s="120">
        <v>-359926.658</v>
      </c>
      <c r="P5" s="99">
        <v>55931.196000000004</v>
      </c>
      <c r="Q5" s="100">
        <v>55931.196000000004</v>
      </c>
      <c r="R5" s="100">
        <v>0</v>
      </c>
      <c r="S5" s="98">
        <v>376980.05</v>
      </c>
      <c r="T5" s="46">
        <v>377281</v>
      </c>
      <c r="U5" s="46">
        <v>476.45699999999999</v>
      </c>
      <c r="V5" s="46">
        <v>0</v>
      </c>
      <c r="W5" s="46">
        <v>0</v>
      </c>
      <c r="X5" s="46">
        <v>0</v>
      </c>
      <c r="Y5" s="99">
        <v>175.50700000000001</v>
      </c>
      <c r="Z5" s="98">
        <v>0</v>
      </c>
      <c r="AA5" s="46">
        <v>175.50700000000001</v>
      </c>
      <c r="AB5" s="46">
        <v>55931.196000000004</v>
      </c>
      <c r="AC5" s="46">
        <v>0</v>
      </c>
      <c r="AD5" s="46">
        <v>0</v>
      </c>
      <c r="AE5" s="100">
        <v>56106.703000000001</v>
      </c>
      <c r="AF5" s="98">
        <v>0</v>
      </c>
      <c r="AG5" s="46">
        <v>0</v>
      </c>
      <c r="AH5" s="46">
        <v>0</v>
      </c>
      <c r="AI5" s="99">
        <v>0</v>
      </c>
      <c r="AJ5" s="96">
        <v>56106.703000000001</v>
      </c>
    </row>
    <row r="6" spans="1:36" ht="25.05" customHeight="1" x14ac:dyDescent="0.2">
      <c r="A6" s="95">
        <v>2</v>
      </c>
      <c r="B6" s="95" t="s">
        <v>84</v>
      </c>
      <c r="C6" s="96">
        <v>0</v>
      </c>
      <c r="D6" s="97"/>
      <c r="E6" s="98">
        <v>9173742.3259999994</v>
      </c>
      <c r="F6" s="46">
        <v>0</v>
      </c>
      <c r="G6" s="46">
        <v>477742.82699999999</v>
      </c>
      <c r="H6" s="46">
        <v>0</v>
      </c>
      <c r="I6" s="99">
        <v>9651485.1530000009</v>
      </c>
      <c r="J6" s="98">
        <v>9104445.9700000007</v>
      </c>
      <c r="K6" s="46">
        <v>0</v>
      </c>
      <c r="L6" s="46">
        <v>0</v>
      </c>
      <c r="M6" s="46">
        <v>208.328</v>
      </c>
      <c r="N6" s="99">
        <v>9104654.2980000004</v>
      </c>
      <c r="O6" s="98">
        <v>69296.356</v>
      </c>
      <c r="P6" s="99">
        <v>546830.85499999998</v>
      </c>
      <c r="Q6" s="100">
        <v>546830.85499999998</v>
      </c>
      <c r="R6" s="100">
        <v>0</v>
      </c>
      <c r="S6" s="98">
        <v>0</v>
      </c>
      <c r="T6" s="46">
        <v>0</v>
      </c>
      <c r="U6" s="46">
        <v>0</v>
      </c>
      <c r="V6" s="46">
        <v>0</v>
      </c>
      <c r="W6" s="46">
        <v>0</v>
      </c>
      <c r="X6" s="46">
        <v>0</v>
      </c>
      <c r="Y6" s="99">
        <v>0</v>
      </c>
      <c r="Z6" s="98">
        <v>0</v>
      </c>
      <c r="AA6" s="46">
        <v>0</v>
      </c>
      <c r="AB6" s="46">
        <v>546830.85499999998</v>
      </c>
      <c r="AC6" s="46">
        <v>0</v>
      </c>
      <c r="AD6" s="46">
        <v>0</v>
      </c>
      <c r="AE6" s="100">
        <v>546830.85499999998</v>
      </c>
      <c r="AF6" s="98">
        <v>0</v>
      </c>
      <c r="AG6" s="46">
        <v>0</v>
      </c>
      <c r="AH6" s="46">
        <v>0</v>
      </c>
      <c r="AI6" s="99">
        <v>0</v>
      </c>
      <c r="AJ6" s="96">
        <v>546830.85499999998</v>
      </c>
    </row>
    <row r="7" spans="1:36" ht="25.05" customHeight="1" x14ac:dyDescent="0.2">
      <c r="A7" s="95">
        <v>3</v>
      </c>
      <c r="B7" s="95" t="s">
        <v>85</v>
      </c>
      <c r="C7" s="96">
        <v>0</v>
      </c>
      <c r="D7" s="97"/>
      <c r="E7" s="98">
        <v>11415733.813999999</v>
      </c>
      <c r="F7" s="46">
        <v>0</v>
      </c>
      <c r="G7" s="46">
        <v>211349.16899999999</v>
      </c>
      <c r="H7" s="46">
        <v>0</v>
      </c>
      <c r="I7" s="99">
        <v>11627082.982999999</v>
      </c>
      <c r="J7" s="98">
        <v>11325011.978</v>
      </c>
      <c r="K7" s="46">
        <v>329.81900000000002</v>
      </c>
      <c r="L7" s="46">
        <v>0</v>
      </c>
      <c r="M7" s="46">
        <v>42.738999999999997</v>
      </c>
      <c r="N7" s="99">
        <v>11325384.536</v>
      </c>
      <c r="O7" s="98">
        <v>90721.835999999996</v>
      </c>
      <c r="P7" s="99">
        <v>301698.44699999999</v>
      </c>
      <c r="Q7" s="100">
        <v>301698.44699999999</v>
      </c>
      <c r="R7" s="100">
        <v>0</v>
      </c>
      <c r="S7" s="98">
        <v>400251.97100000002</v>
      </c>
      <c r="T7" s="46">
        <v>0</v>
      </c>
      <c r="U7" s="46">
        <v>329.81900000000002</v>
      </c>
      <c r="V7" s="46">
        <v>0</v>
      </c>
      <c r="W7" s="46">
        <v>0</v>
      </c>
      <c r="X7" s="46">
        <v>0</v>
      </c>
      <c r="Y7" s="99">
        <v>400581.79</v>
      </c>
      <c r="Z7" s="98">
        <v>0</v>
      </c>
      <c r="AA7" s="46">
        <v>400581.79</v>
      </c>
      <c r="AB7" s="46">
        <v>301698.44699999999</v>
      </c>
      <c r="AC7" s="46">
        <v>0</v>
      </c>
      <c r="AD7" s="46">
        <v>0</v>
      </c>
      <c r="AE7" s="100">
        <v>702280.23699999996</v>
      </c>
      <c r="AF7" s="98">
        <v>0</v>
      </c>
      <c r="AG7" s="46">
        <v>0</v>
      </c>
      <c r="AH7" s="46">
        <v>0</v>
      </c>
      <c r="AI7" s="99">
        <v>0</v>
      </c>
      <c r="AJ7" s="96">
        <v>702280.23699999996</v>
      </c>
    </row>
    <row r="8" spans="1:36" ht="25.05" customHeight="1" x14ac:dyDescent="0.2">
      <c r="A8" s="95">
        <v>4</v>
      </c>
      <c r="B8" s="95" t="s">
        <v>86</v>
      </c>
      <c r="C8" s="96">
        <v>0</v>
      </c>
      <c r="D8" s="97"/>
      <c r="E8" s="98">
        <v>7686064.0710000005</v>
      </c>
      <c r="F8" s="46">
        <v>0</v>
      </c>
      <c r="G8" s="46">
        <v>13817.550999999999</v>
      </c>
      <c r="H8" s="46">
        <v>0</v>
      </c>
      <c r="I8" s="99">
        <v>7699881.6220000004</v>
      </c>
      <c r="J8" s="98">
        <v>7679255.9359999998</v>
      </c>
      <c r="K8" s="46">
        <v>0.97599999999999998</v>
      </c>
      <c r="L8" s="46">
        <v>0</v>
      </c>
      <c r="M8" s="46">
        <v>0</v>
      </c>
      <c r="N8" s="99">
        <v>7679256.9119999995</v>
      </c>
      <c r="O8" s="98">
        <v>6808.1350000000002</v>
      </c>
      <c r="P8" s="99">
        <v>20624.71</v>
      </c>
      <c r="Q8" s="100">
        <v>20624.71</v>
      </c>
      <c r="R8" s="100">
        <v>0</v>
      </c>
      <c r="S8" s="98">
        <v>4900.2650000000003</v>
      </c>
      <c r="T8" s="46">
        <v>0</v>
      </c>
      <c r="U8" s="46">
        <v>0.97599999999999998</v>
      </c>
      <c r="V8" s="46">
        <v>0</v>
      </c>
      <c r="W8" s="46">
        <v>0</v>
      </c>
      <c r="X8" s="46">
        <v>0</v>
      </c>
      <c r="Y8" s="99">
        <v>4901.241</v>
      </c>
      <c r="Z8" s="98">
        <v>0</v>
      </c>
      <c r="AA8" s="46">
        <v>4901.241</v>
      </c>
      <c r="AB8" s="46">
        <v>20624.71</v>
      </c>
      <c r="AC8" s="46">
        <v>0</v>
      </c>
      <c r="AD8" s="46">
        <v>0</v>
      </c>
      <c r="AE8" s="100">
        <v>25525.951000000001</v>
      </c>
      <c r="AF8" s="98">
        <v>0</v>
      </c>
      <c r="AG8" s="46">
        <v>0</v>
      </c>
      <c r="AH8" s="46">
        <v>0</v>
      </c>
      <c r="AI8" s="99">
        <v>0</v>
      </c>
      <c r="AJ8" s="96">
        <v>25525.951000000001</v>
      </c>
    </row>
    <row r="9" spans="1:36" ht="25.05" customHeight="1" x14ac:dyDescent="0.2">
      <c r="A9" s="95">
        <v>5</v>
      </c>
      <c r="B9" s="95" t="s">
        <v>87</v>
      </c>
      <c r="C9" s="96">
        <v>38267.839999999997</v>
      </c>
      <c r="D9" s="97"/>
      <c r="E9" s="98">
        <v>15826444.205</v>
      </c>
      <c r="F9" s="46">
        <v>0</v>
      </c>
      <c r="G9" s="46">
        <v>188773.86900000001</v>
      </c>
      <c r="H9" s="46">
        <v>0</v>
      </c>
      <c r="I9" s="99">
        <v>16015218.073999999</v>
      </c>
      <c r="J9" s="98">
        <v>15899605.615</v>
      </c>
      <c r="K9" s="46">
        <v>0</v>
      </c>
      <c r="L9" s="46">
        <v>0</v>
      </c>
      <c r="M9" s="46">
        <v>0</v>
      </c>
      <c r="N9" s="99">
        <v>15899605.615</v>
      </c>
      <c r="O9" s="120">
        <v>-73161.41</v>
      </c>
      <c r="P9" s="99">
        <v>115612.459</v>
      </c>
      <c r="Q9" s="100">
        <v>115612.459</v>
      </c>
      <c r="R9" s="100">
        <v>0</v>
      </c>
      <c r="S9" s="98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99">
        <v>0</v>
      </c>
      <c r="Z9" s="98">
        <v>0</v>
      </c>
      <c r="AA9" s="46">
        <v>0</v>
      </c>
      <c r="AB9" s="46">
        <v>115612.459</v>
      </c>
      <c r="AC9" s="46">
        <v>0</v>
      </c>
      <c r="AD9" s="46">
        <v>0</v>
      </c>
      <c r="AE9" s="100">
        <v>115612.459</v>
      </c>
      <c r="AF9" s="98">
        <v>0</v>
      </c>
      <c r="AG9" s="46">
        <v>0</v>
      </c>
      <c r="AH9" s="46">
        <v>0</v>
      </c>
      <c r="AI9" s="99">
        <v>0</v>
      </c>
      <c r="AJ9" s="96">
        <v>115612.459</v>
      </c>
    </row>
    <row r="10" spans="1:36" ht="25.05" customHeight="1" x14ac:dyDescent="0.2">
      <c r="A10" s="95">
        <v>6</v>
      </c>
      <c r="B10" s="95" t="s">
        <v>88</v>
      </c>
      <c r="C10" s="96">
        <v>0</v>
      </c>
      <c r="D10" s="97"/>
      <c r="E10" s="98">
        <v>7792358.4970000004</v>
      </c>
      <c r="F10" s="46">
        <v>0</v>
      </c>
      <c r="G10" s="46">
        <v>391350.30800000002</v>
      </c>
      <c r="H10" s="46">
        <v>0</v>
      </c>
      <c r="I10" s="99">
        <v>8183708.8049999997</v>
      </c>
      <c r="J10" s="98">
        <v>7928077.8839999996</v>
      </c>
      <c r="K10" s="46">
        <v>250000</v>
      </c>
      <c r="L10" s="46">
        <v>0</v>
      </c>
      <c r="M10" s="46">
        <v>0</v>
      </c>
      <c r="N10" s="99">
        <v>8178077.8839999996</v>
      </c>
      <c r="O10" s="120">
        <v>-135719.38699999999</v>
      </c>
      <c r="P10" s="99">
        <v>5630.9210000000003</v>
      </c>
      <c r="Q10" s="100">
        <v>5630.9210000000003</v>
      </c>
      <c r="R10" s="100">
        <v>0</v>
      </c>
      <c r="S10" s="98">
        <v>293171.283</v>
      </c>
      <c r="T10" s="46">
        <v>0</v>
      </c>
      <c r="U10" s="46">
        <v>250000</v>
      </c>
      <c r="V10" s="46">
        <v>0</v>
      </c>
      <c r="W10" s="46">
        <v>0</v>
      </c>
      <c r="X10" s="46">
        <v>0</v>
      </c>
      <c r="Y10" s="99">
        <v>543171.28300000005</v>
      </c>
      <c r="Z10" s="98">
        <v>0</v>
      </c>
      <c r="AA10" s="46">
        <v>543171.28300000005</v>
      </c>
      <c r="AB10" s="46">
        <v>5630.9210000000003</v>
      </c>
      <c r="AC10" s="46">
        <v>0</v>
      </c>
      <c r="AD10" s="46">
        <v>0</v>
      </c>
      <c r="AE10" s="100">
        <v>548802.20400000003</v>
      </c>
      <c r="AF10" s="98">
        <v>0</v>
      </c>
      <c r="AG10" s="46">
        <v>0</v>
      </c>
      <c r="AH10" s="46">
        <v>0</v>
      </c>
      <c r="AI10" s="99">
        <v>0</v>
      </c>
      <c r="AJ10" s="96">
        <v>548802.20400000003</v>
      </c>
    </row>
    <row r="11" spans="1:36" ht="25.05" customHeight="1" x14ac:dyDescent="0.2">
      <c r="A11" s="95">
        <v>7</v>
      </c>
      <c r="B11" s="95" t="s">
        <v>89</v>
      </c>
      <c r="C11" s="96">
        <v>240745.92800000001</v>
      </c>
      <c r="D11" s="97"/>
      <c r="E11" s="98">
        <v>5131012.9280000003</v>
      </c>
      <c r="F11" s="46">
        <v>0</v>
      </c>
      <c r="G11" s="46">
        <v>30804.699000000001</v>
      </c>
      <c r="H11" s="46">
        <v>0</v>
      </c>
      <c r="I11" s="99">
        <v>5161817.6270000003</v>
      </c>
      <c r="J11" s="98">
        <v>5074667.8770000003</v>
      </c>
      <c r="K11" s="46">
        <v>0</v>
      </c>
      <c r="L11" s="46">
        <v>0</v>
      </c>
      <c r="M11" s="46">
        <v>0</v>
      </c>
      <c r="N11" s="99">
        <v>5074667.8770000003</v>
      </c>
      <c r="O11" s="98">
        <v>56345.050999999999</v>
      </c>
      <c r="P11" s="99">
        <v>87149.75</v>
      </c>
      <c r="Q11" s="100">
        <v>53823.542999999998</v>
      </c>
      <c r="R11" s="100">
        <v>33326.207000000002</v>
      </c>
      <c r="S11" s="98">
        <v>116673.79300000001</v>
      </c>
      <c r="T11" s="46">
        <v>0</v>
      </c>
      <c r="U11" s="46">
        <v>0</v>
      </c>
      <c r="V11" s="46">
        <v>33326.207000000002</v>
      </c>
      <c r="W11" s="46">
        <v>0</v>
      </c>
      <c r="X11" s="46">
        <v>0</v>
      </c>
      <c r="Y11" s="99">
        <v>150000</v>
      </c>
      <c r="Z11" s="98">
        <v>0</v>
      </c>
      <c r="AA11" s="46">
        <v>150000</v>
      </c>
      <c r="AB11" s="46">
        <v>53823.542999999998</v>
      </c>
      <c r="AC11" s="46">
        <v>0</v>
      </c>
      <c r="AD11" s="46">
        <v>0</v>
      </c>
      <c r="AE11" s="100">
        <v>203823.54300000001</v>
      </c>
      <c r="AF11" s="98">
        <v>0</v>
      </c>
      <c r="AG11" s="46">
        <v>0</v>
      </c>
      <c r="AH11" s="46">
        <v>0</v>
      </c>
      <c r="AI11" s="99">
        <v>0</v>
      </c>
      <c r="AJ11" s="96">
        <v>203823.54300000001</v>
      </c>
    </row>
    <row r="12" spans="1:36" ht="25.05" customHeight="1" x14ac:dyDescent="0.2">
      <c r="A12" s="95">
        <v>8</v>
      </c>
      <c r="B12" s="95" t="s">
        <v>90</v>
      </c>
      <c r="C12" s="96">
        <v>0</v>
      </c>
      <c r="D12" s="97"/>
      <c r="E12" s="98">
        <v>4267109.148</v>
      </c>
      <c r="F12" s="46">
        <v>0</v>
      </c>
      <c r="G12" s="46">
        <v>0</v>
      </c>
      <c r="H12" s="46">
        <v>0</v>
      </c>
      <c r="I12" s="99">
        <v>4267109.148</v>
      </c>
      <c r="J12" s="98">
        <v>4359241.3130000001</v>
      </c>
      <c r="K12" s="46">
        <v>0</v>
      </c>
      <c r="L12" s="46">
        <v>431041.63400000002</v>
      </c>
      <c r="M12" s="46">
        <v>0</v>
      </c>
      <c r="N12" s="99">
        <v>4790282.9469999997</v>
      </c>
      <c r="O12" s="120">
        <v>-92132.164999999994</v>
      </c>
      <c r="P12" s="99">
        <v>-523173.799</v>
      </c>
      <c r="Q12" s="100">
        <v>0</v>
      </c>
      <c r="R12" s="100">
        <v>0</v>
      </c>
      <c r="S12" s="98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99">
        <v>0</v>
      </c>
      <c r="Z12" s="98">
        <v>0</v>
      </c>
      <c r="AA12" s="46">
        <v>0</v>
      </c>
      <c r="AB12" s="46">
        <v>0</v>
      </c>
      <c r="AC12" s="46">
        <v>0</v>
      </c>
      <c r="AD12" s="46">
        <v>0</v>
      </c>
      <c r="AE12" s="100">
        <v>0</v>
      </c>
      <c r="AF12" s="98">
        <v>523173.799</v>
      </c>
      <c r="AG12" s="46">
        <v>0</v>
      </c>
      <c r="AH12" s="46">
        <v>0</v>
      </c>
      <c r="AI12" s="99">
        <v>523173.799</v>
      </c>
      <c r="AJ12" s="96">
        <v>-523173.799</v>
      </c>
    </row>
    <row r="13" spans="1:36" ht="25.05" customHeight="1" x14ac:dyDescent="0.2">
      <c r="A13" s="95">
        <v>9</v>
      </c>
      <c r="B13" s="95" t="s">
        <v>91</v>
      </c>
      <c r="C13" s="96">
        <v>1506.4</v>
      </c>
      <c r="D13" s="97"/>
      <c r="E13" s="98">
        <v>13024795.280999999</v>
      </c>
      <c r="F13" s="46">
        <v>0</v>
      </c>
      <c r="G13" s="46">
        <v>1290</v>
      </c>
      <c r="H13" s="46">
        <v>0</v>
      </c>
      <c r="I13" s="99">
        <v>13026085.280999999</v>
      </c>
      <c r="J13" s="98">
        <v>12734150.706</v>
      </c>
      <c r="K13" s="46">
        <v>0</v>
      </c>
      <c r="L13" s="46">
        <v>0</v>
      </c>
      <c r="M13" s="46">
        <v>0</v>
      </c>
      <c r="N13" s="99">
        <v>12734150.706</v>
      </c>
      <c r="O13" s="98">
        <v>290644.57500000001</v>
      </c>
      <c r="P13" s="99">
        <v>291934.57500000001</v>
      </c>
      <c r="Q13" s="100">
        <v>0</v>
      </c>
      <c r="R13" s="100">
        <v>291934.57500000001</v>
      </c>
      <c r="S13" s="98">
        <v>1241437.871</v>
      </c>
      <c r="T13" s="46">
        <v>0</v>
      </c>
      <c r="U13" s="46">
        <v>0</v>
      </c>
      <c r="V13" s="46">
        <v>291934.57500000001</v>
      </c>
      <c r="W13" s="46">
        <v>1694.546</v>
      </c>
      <c r="X13" s="46">
        <v>0</v>
      </c>
      <c r="Y13" s="99">
        <v>1535066.9920000001</v>
      </c>
      <c r="Z13" s="98">
        <v>0</v>
      </c>
      <c r="AA13" s="46">
        <v>1535066.9920000001</v>
      </c>
      <c r="AB13" s="46">
        <v>0</v>
      </c>
      <c r="AC13" s="46">
        <v>0</v>
      </c>
      <c r="AD13" s="46">
        <v>0</v>
      </c>
      <c r="AE13" s="100">
        <v>1535066.9920000001</v>
      </c>
      <c r="AF13" s="98">
        <v>0</v>
      </c>
      <c r="AG13" s="46">
        <v>0</v>
      </c>
      <c r="AH13" s="46">
        <v>0</v>
      </c>
      <c r="AI13" s="99">
        <v>0</v>
      </c>
      <c r="AJ13" s="96">
        <v>1535066.9920000001</v>
      </c>
    </row>
    <row r="14" spans="1:36" ht="25.05" customHeight="1" x14ac:dyDescent="0.2">
      <c r="A14" s="95">
        <v>12</v>
      </c>
      <c r="B14" s="95" t="s">
        <v>92</v>
      </c>
      <c r="C14" s="96">
        <v>0</v>
      </c>
      <c r="D14" s="97"/>
      <c r="E14" s="98">
        <v>563516.4</v>
      </c>
      <c r="F14" s="46">
        <v>0</v>
      </c>
      <c r="G14" s="46">
        <v>335.452</v>
      </c>
      <c r="H14" s="46">
        <v>0</v>
      </c>
      <c r="I14" s="99">
        <v>563851.85199999996</v>
      </c>
      <c r="J14" s="98">
        <v>559245.978</v>
      </c>
      <c r="K14" s="46">
        <v>77.725999999999999</v>
      </c>
      <c r="L14" s="46">
        <v>0</v>
      </c>
      <c r="M14" s="46">
        <v>0</v>
      </c>
      <c r="N14" s="99">
        <v>559323.70400000003</v>
      </c>
      <c r="O14" s="98">
        <v>4270.4219999999996</v>
      </c>
      <c r="P14" s="99">
        <v>4528.1480000000001</v>
      </c>
      <c r="Q14" s="100">
        <v>4528.1480000000001</v>
      </c>
      <c r="R14" s="100">
        <v>0</v>
      </c>
      <c r="S14" s="98">
        <v>93184.293000000005</v>
      </c>
      <c r="T14" s="46">
        <v>0</v>
      </c>
      <c r="U14" s="46">
        <v>77.725999999999999</v>
      </c>
      <c r="V14" s="46">
        <v>0</v>
      </c>
      <c r="W14" s="46">
        <v>0.2</v>
      </c>
      <c r="X14" s="46">
        <v>0</v>
      </c>
      <c r="Y14" s="99">
        <v>93262.218999999997</v>
      </c>
      <c r="Z14" s="98">
        <v>0</v>
      </c>
      <c r="AA14" s="46">
        <v>93262.218999999997</v>
      </c>
      <c r="AB14" s="46">
        <v>4528.1480000000001</v>
      </c>
      <c r="AC14" s="46">
        <v>0</v>
      </c>
      <c r="AD14" s="46">
        <v>0</v>
      </c>
      <c r="AE14" s="100">
        <v>97790.366999999998</v>
      </c>
      <c r="AF14" s="98">
        <v>0</v>
      </c>
      <c r="AG14" s="46">
        <v>0</v>
      </c>
      <c r="AH14" s="46">
        <v>0</v>
      </c>
      <c r="AI14" s="99">
        <v>0</v>
      </c>
      <c r="AJ14" s="96">
        <v>97790.366999999998</v>
      </c>
    </row>
    <row r="15" spans="1:36" ht="25.05" customHeight="1" x14ac:dyDescent="0.2">
      <c r="A15" s="95">
        <v>13</v>
      </c>
      <c r="B15" s="95" t="s">
        <v>93</v>
      </c>
      <c r="C15" s="96">
        <v>0</v>
      </c>
      <c r="D15" s="97"/>
      <c r="E15" s="98">
        <v>2752243.0970000001</v>
      </c>
      <c r="F15" s="46">
        <v>165966.02900000001</v>
      </c>
      <c r="G15" s="46">
        <v>2365.14</v>
      </c>
      <c r="H15" s="46">
        <v>0</v>
      </c>
      <c r="I15" s="99">
        <v>2920574.2659999998</v>
      </c>
      <c r="J15" s="98">
        <v>2947326.0639999998</v>
      </c>
      <c r="K15" s="46">
        <v>0</v>
      </c>
      <c r="L15" s="46">
        <v>0</v>
      </c>
      <c r="M15" s="46">
        <v>0</v>
      </c>
      <c r="N15" s="99">
        <v>2947326.0639999998</v>
      </c>
      <c r="O15" s="120">
        <v>-195082.967</v>
      </c>
      <c r="P15" s="99">
        <v>-26751.797999999999</v>
      </c>
      <c r="Q15" s="100">
        <v>0</v>
      </c>
      <c r="R15" s="100">
        <v>0</v>
      </c>
      <c r="S15" s="98">
        <v>165966.02900000001</v>
      </c>
      <c r="T15" s="46">
        <v>165966.02900000001</v>
      </c>
      <c r="U15" s="46">
        <v>0</v>
      </c>
      <c r="V15" s="46">
        <v>0</v>
      </c>
      <c r="W15" s="46">
        <v>0</v>
      </c>
      <c r="X15" s="46">
        <v>0</v>
      </c>
      <c r="Y15" s="99">
        <v>0</v>
      </c>
      <c r="Z15" s="98">
        <v>0</v>
      </c>
      <c r="AA15" s="46">
        <v>0</v>
      </c>
      <c r="AB15" s="46">
        <v>0</v>
      </c>
      <c r="AC15" s="46">
        <v>0</v>
      </c>
      <c r="AD15" s="46">
        <v>0</v>
      </c>
      <c r="AE15" s="100">
        <v>0</v>
      </c>
      <c r="AF15" s="98">
        <v>26751.797999999999</v>
      </c>
      <c r="AG15" s="46">
        <v>0</v>
      </c>
      <c r="AH15" s="46">
        <v>0</v>
      </c>
      <c r="AI15" s="99">
        <v>26751.797999999999</v>
      </c>
      <c r="AJ15" s="96">
        <v>-26751.797999999999</v>
      </c>
    </row>
    <row r="16" spans="1:36" ht="25.05" customHeight="1" x14ac:dyDescent="0.2">
      <c r="A16" s="95">
        <v>14</v>
      </c>
      <c r="B16" s="95" t="s">
        <v>94</v>
      </c>
      <c r="C16" s="96">
        <v>0</v>
      </c>
      <c r="D16" s="97"/>
      <c r="E16" s="98">
        <v>2822778.5550000002</v>
      </c>
      <c r="F16" s="46">
        <v>0</v>
      </c>
      <c r="G16" s="46">
        <v>80342.687000000005</v>
      </c>
      <c r="H16" s="46">
        <v>0</v>
      </c>
      <c r="I16" s="99">
        <v>2903121.2420000001</v>
      </c>
      <c r="J16" s="98">
        <v>2850405.139</v>
      </c>
      <c r="K16" s="46">
        <v>232.197</v>
      </c>
      <c r="L16" s="46">
        <v>0</v>
      </c>
      <c r="M16" s="46">
        <v>0</v>
      </c>
      <c r="N16" s="99">
        <v>2850637.3360000001</v>
      </c>
      <c r="O16" s="120">
        <v>-27626.583999999999</v>
      </c>
      <c r="P16" s="99">
        <v>52483.906000000003</v>
      </c>
      <c r="Q16" s="100">
        <v>52483.906000000003</v>
      </c>
      <c r="R16" s="100">
        <v>0</v>
      </c>
      <c r="S16" s="98">
        <v>160704.37100000001</v>
      </c>
      <c r="T16" s="46">
        <v>0</v>
      </c>
      <c r="U16" s="46">
        <v>232.197</v>
      </c>
      <c r="V16" s="46">
        <v>0</v>
      </c>
      <c r="W16" s="46">
        <v>0</v>
      </c>
      <c r="X16" s="46">
        <v>0</v>
      </c>
      <c r="Y16" s="99">
        <v>160936.568</v>
      </c>
      <c r="Z16" s="98">
        <v>0</v>
      </c>
      <c r="AA16" s="46">
        <v>160936.568</v>
      </c>
      <c r="AB16" s="46">
        <v>52483.906000000003</v>
      </c>
      <c r="AC16" s="46">
        <v>0</v>
      </c>
      <c r="AD16" s="46">
        <v>0</v>
      </c>
      <c r="AE16" s="100">
        <v>213420.47399999999</v>
      </c>
      <c r="AF16" s="98">
        <v>0</v>
      </c>
      <c r="AG16" s="46">
        <v>0</v>
      </c>
      <c r="AH16" s="46">
        <v>0</v>
      </c>
      <c r="AI16" s="99">
        <v>0</v>
      </c>
      <c r="AJ16" s="96">
        <v>213420.47399999999</v>
      </c>
    </row>
    <row r="17" spans="1:36" ht="25.05" customHeight="1" x14ac:dyDescent="0.2">
      <c r="A17" s="95">
        <v>15</v>
      </c>
      <c r="B17" s="95" t="s">
        <v>95</v>
      </c>
      <c r="C17" s="96">
        <v>15342.617</v>
      </c>
      <c r="D17" s="97"/>
      <c r="E17" s="98">
        <v>3607941.04</v>
      </c>
      <c r="F17" s="46">
        <v>0</v>
      </c>
      <c r="G17" s="46">
        <v>0</v>
      </c>
      <c r="H17" s="46">
        <v>0</v>
      </c>
      <c r="I17" s="99">
        <v>3607941.04</v>
      </c>
      <c r="J17" s="98">
        <v>3589414.2650000001</v>
      </c>
      <c r="K17" s="46">
        <v>1.2999999999999999E-2</v>
      </c>
      <c r="L17" s="46">
        <v>448107.36800000002</v>
      </c>
      <c r="M17" s="46">
        <v>0</v>
      </c>
      <c r="N17" s="99">
        <v>4037521.6460000002</v>
      </c>
      <c r="O17" s="98">
        <v>18526.775000000001</v>
      </c>
      <c r="P17" s="99">
        <v>-429580.60600000003</v>
      </c>
      <c r="Q17" s="100">
        <v>0</v>
      </c>
      <c r="R17" s="100">
        <v>0</v>
      </c>
      <c r="S17" s="98">
        <v>69.253</v>
      </c>
      <c r="T17" s="46">
        <v>0</v>
      </c>
      <c r="U17" s="46">
        <v>1.2999999999999999E-2</v>
      </c>
      <c r="V17" s="46">
        <v>0</v>
      </c>
      <c r="W17" s="46">
        <v>0</v>
      </c>
      <c r="X17" s="46">
        <v>0</v>
      </c>
      <c r="Y17" s="99">
        <v>69.266000000000005</v>
      </c>
      <c r="Z17" s="98">
        <v>0</v>
      </c>
      <c r="AA17" s="46">
        <v>69.266000000000005</v>
      </c>
      <c r="AB17" s="46">
        <v>0</v>
      </c>
      <c r="AC17" s="46">
        <v>0</v>
      </c>
      <c r="AD17" s="46">
        <v>0</v>
      </c>
      <c r="AE17" s="100">
        <v>69.266000000000005</v>
      </c>
      <c r="AF17" s="98">
        <v>429580.60600000003</v>
      </c>
      <c r="AG17" s="46">
        <v>0</v>
      </c>
      <c r="AH17" s="46">
        <v>0</v>
      </c>
      <c r="AI17" s="99">
        <v>429580.60600000003</v>
      </c>
      <c r="AJ17" s="96">
        <v>-429511.34</v>
      </c>
    </row>
    <row r="18" spans="1:36" ht="25.05" customHeight="1" x14ac:dyDescent="0.2">
      <c r="A18" s="95">
        <v>16</v>
      </c>
      <c r="B18" s="95" t="s">
        <v>96</v>
      </c>
      <c r="C18" s="96">
        <v>0</v>
      </c>
      <c r="D18" s="97"/>
      <c r="E18" s="98">
        <v>1072882.8459999999</v>
      </c>
      <c r="F18" s="46">
        <v>0</v>
      </c>
      <c r="G18" s="46">
        <v>0</v>
      </c>
      <c r="H18" s="46">
        <v>0</v>
      </c>
      <c r="I18" s="99">
        <v>1072882.8459999999</v>
      </c>
      <c r="J18" s="98">
        <v>1066867.1470000001</v>
      </c>
      <c r="K18" s="46">
        <v>0</v>
      </c>
      <c r="L18" s="46">
        <v>77773.066999999995</v>
      </c>
      <c r="M18" s="46">
        <v>0</v>
      </c>
      <c r="N18" s="99">
        <v>1144640.2139999999</v>
      </c>
      <c r="O18" s="98">
        <v>6015.6989999999996</v>
      </c>
      <c r="P18" s="99">
        <v>-71757.368000000002</v>
      </c>
      <c r="Q18" s="100">
        <v>0</v>
      </c>
      <c r="R18" s="100">
        <v>0</v>
      </c>
      <c r="S18" s="98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99">
        <v>0</v>
      </c>
      <c r="Z18" s="98">
        <v>0</v>
      </c>
      <c r="AA18" s="46">
        <v>0</v>
      </c>
      <c r="AB18" s="46">
        <v>0</v>
      </c>
      <c r="AC18" s="46">
        <v>0</v>
      </c>
      <c r="AD18" s="46">
        <v>0</v>
      </c>
      <c r="AE18" s="100">
        <v>0</v>
      </c>
      <c r="AF18" s="98">
        <v>71757.368000000002</v>
      </c>
      <c r="AG18" s="46">
        <v>0</v>
      </c>
      <c r="AH18" s="46">
        <v>0</v>
      </c>
      <c r="AI18" s="99">
        <v>71757.368000000002</v>
      </c>
      <c r="AJ18" s="96">
        <v>-71757.368000000002</v>
      </c>
    </row>
    <row r="19" spans="1:36" ht="25.05" customHeight="1" x14ac:dyDescent="0.2">
      <c r="A19" s="95">
        <v>17</v>
      </c>
      <c r="B19" s="95" t="s">
        <v>97</v>
      </c>
      <c r="C19" s="96">
        <v>0</v>
      </c>
      <c r="D19" s="97"/>
      <c r="E19" s="98">
        <v>1208484.0349999999</v>
      </c>
      <c r="F19" s="46">
        <v>0</v>
      </c>
      <c r="G19" s="46">
        <v>946.45100000000002</v>
      </c>
      <c r="H19" s="46">
        <v>0</v>
      </c>
      <c r="I19" s="99">
        <v>1209430.486</v>
      </c>
      <c r="J19" s="98">
        <v>1195359.027</v>
      </c>
      <c r="K19" s="46">
        <v>189.738</v>
      </c>
      <c r="L19" s="46">
        <v>0</v>
      </c>
      <c r="M19" s="46">
        <v>0</v>
      </c>
      <c r="N19" s="99">
        <v>1195548.7649999999</v>
      </c>
      <c r="O19" s="98">
        <v>13125.008</v>
      </c>
      <c r="P19" s="99">
        <v>13881.721</v>
      </c>
      <c r="Q19" s="100">
        <v>13881.721</v>
      </c>
      <c r="R19" s="100">
        <v>0</v>
      </c>
      <c r="S19" s="98">
        <v>85047.645999999993</v>
      </c>
      <c r="T19" s="46">
        <v>0</v>
      </c>
      <c r="U19" s="46">
        <v>189.738</v>
      </c>
      <c r="V19" s="46">
        <v>0</v>
      </c>
      <c r="W19" s="46">
        <v>0</v>
      </c>
      <c r="X19" s="46">
        <v>0</v>
      </c>
      <c r="Y19" s="99">
        <v>85237.384000000005</v>
      </c>
      <c r="Z19" s="98">
        <v>0</v>
      </c>
      <c r="AA19" s="46">
        <v>85237.384000000005</v>
      </c>
      <c r="AB19" s="46">
        <v>13881.721</v>
      </c>
      <c r="AC19" s="46">
        <v>0</v>
      </c>
      <c r="AD19" s="46">
        <v>0</v>
      </c>
      <c r="AE19" s="100">
        <v>99119.104999999996</v>
      </c>
      <c r="AF19" s="98">
        <v>0</v>
      </c>
      <c r="AG19" s="46">
        <v>0</v>
      </c>
      <c r="AH19" s="46">
        <v>0</v>
      </c>
      <c r="AI19" s="99">
        <v>0</v>
      </c>
      <c r="AJ19" s="96">
        <v>99119.104999999996</v>
      </c>
    </row>
    <row r="20" spans="1:36" ht="25.05" customHeight="1" x14ac:dyDescent="0.2">
      <c r="A20" s="95">
        <v>18</v>
      </c>
      <c r="B20" s="95" t="s">
        <v>98</v>
      </c>
      <c r="C20" s="96">
        <v>0</v>
      </c>
      <c r="D20" s="97"/>
      <c r="E20" s="98">
        <v>972176.95400000003</v>
      </c>
      <c r="F20" s="46">
        <v>0</v>
      </c>
      <c r="G20" s="46">
        <v>49690.955000000002</v>
      </c>
      <c r="H20" s="46">
        <v>0</v>
      </c>
      <c r="I20" s="99">
        <v>1021867.909</v>
      </c>
      <c r="J20" s="98">
        <v>982730.02800000005</v>
      </c>
      <c r="K20" s="46">
        <v>19000</v>
      </c>
      <c r="L20" s="46">
        <v>0</v>
      </c>
      <c r="M20" s="46">
        <v>0</v>
      </c>
      <c r="N20" s="99">
        <v>1001730.028</v>
      </c>
      <c r="O20" s="120">
        <v>-10553.074000000001</v>
      </c>
      <c r="P20" s="99">
        <v>20137.881000000001</v>
      </c>
      <c r="Q20" s="100">
        <v>20137.881000000001</v>
      </c>
      <c r="R20" s="100">
        <v>0</v>
      </c>
      <c r="S20" s="98">
        <v>113508.459</v>
      </c>
      <c r="T20" s="46">
        <v>0</v>
      </c>
      <c r="U20" s="46">
        <v>19000</v>
      </c>
      <c r="V20" s="46">
        <v>0</v>
      </c>
      <c r="W20" s="46">
        <v>0</v>
      </c>
      <c r="X20" s="46">
        <v>0</v>
      </c>
      <c r="Y20" s="99">
        <v>132508.459</v>
      </c>
      <c r="Z20" s="98">
        <v>0</v>
      </c>
      <c r="AA20" s="46">
        <v>132508.459</v>
      </c>
      <c r="AB20" s="46">
        <v>20137.881000000001</v>
      </c>
      <c r="AC20" s="46">
        <v>0</v>
      </c>
      <c r="AD20" s="46">
        <v>0</v>
      </c>
      <c r="AE20" s="100">
        <v>152646.34</v>
      </c>
      <c r="AF20" s="98">
        <v>0</v>
      </c>
      <c r="AG20" s="46">
        <v>0</v>
      </c>
      <c r="AH20" s="46">
        <v>0</v>
      </c>
      <c r="AI20" s="99">
        <v>0</v>
      </c>
      <c r="AJ20" s="96">
        <v>152646.34</v>
      </c>
    </row>
    <row r="21" spans="1:36" ht="25.05" customHeight="1" x14ac:dyDescent="0.2">
      <c r="A21" s="95">
        <v>19</v>
      </c>
      <c r="B21" s="95" t="s">
        <v>99</v>
      </c>
      <c r="C21" s="96">
        <v>0</v>
      </c>
      <c r="D21" s="97"/>
      <c r="E21" s="98">
        <v>3932131.92</v>
      </c>
      <c r="F21" s="46">
        <v>0</v>
      </c>
      <c r="G21" s="46">
        <v>478766.41800000001</v>
      </c>
      <c r="H21" s="46">
        <v>0</v>
      </c>
      <c r="I21" s="99">
        <v>4410898.3380000005</v>
      </c>
      <c r="J21" s="98">
        <v>3904553.2910000002</v>
      </c>
      <c r="K21" s="46">
        <v>151.875</v>
      </c>
      <c r="L21" s="46">
        <v>0</v>
      </c>
      <c r="M21" s="46">
        <v>0</v>
      </c>
      <c r="N21" s="99">
        <v>3904705.1660000002</v>
      </c>
      <c r="O21" s="98">
        <v>27578.629000000001</v>
      </c>
      <c r="P21" s="99">
        <v>506193.17200000002</v>
      </c>
      <c r="Q21" s="100">
        <v>506193.17200000002</v>
      </c>
      <c r="R21" s="100">
        <v>0</v>
      </c>
      <c r="S21" s="98">
        <v>100974.00599999999</v>
      </c>
      <c r="T21" s="46">
        <v>0</v>
      </c>
      <c r="U21" s="46">
        <v>151.875</v>
      </c>
      <c r="V21" s="46">
        <v>0</v>
      </c>
      <c r="W21" s="46">
        <v>0</v>
      </c>
      <c r="X21" s="46">
        <v>0</v>
      </c>
      <c r="Y21" s="99">
        <v>101125.88099999999</v>
      </c>
      <c r="Z21" s="98">
        <v>0</v>
      </c>
      <c r="AA21" s="46">
        <v>101125.88099999999</v>
      </c>
      <c r="AB21" s="46">
        <v>506193.17200000002</v>
      </c>
      <c r="AC21" s="46">
        <v>0</v>
      </c>
      <c r="AD21" s="46">
        <v>0</v>
      </c>
      <c r="AE21" s="100">
        <v>607319.05299999996</v>
      </c>
      <c r="AF21" s="98">
        <v>0</v>
      </c>
      <c r="AG21" s="46">
        <v>0</v>
      </c>
      <c r="AH21" s="46">
        <v>0</v>
      </c>
      <c r="AI21" s="99">
        <v>0</v>
      </c>
      <c r="AJ21" s="96">
        <v>607319.05299999996</v>
      </c>
    </row>
    <row r="22" spans="1:36" ht="25.05" customHeight="1" x14ac:dyDescent="0.2">
      <c r="A22" s="95">
        <v>24</v>
      </c>
      <c r="B22" s="95" t="s">
        <v>100</v>
      </c>
      <c r="C22" s="96">
        <v>0</v>
      </c>
      <c r="D22" s="97"/>
      <c r="E22" s="98">
        <v>294329.63699999999</v>
      </c>
      <c r="F22" s="46">
        <v>0</v>
      </c>
      <c r="G22" s="46">
        <v>1711.95</v>
      </c>
      <c r="H22" s="46">
        <v>0</v>
      </c>
      <c r="I22" s="99">
        <v>296041.587</v>
      </c>
      <c r="J22" s="98">
        <v>292555.90500000003</v>
      </c>
      <c r="K22" s="46">
        <v>17.959</v>
      </c>
      <c r="L22" s="46">
        <v>0</v>
      </c>
      <c r="M22" s="46">
        <v>0</v>
      </c>
      <c r="N22" s="99">
        <v>292573.864</v>
      </c>
      <c r="O22" s="98">
        <v>1773.732</v>
      </c>
      <c r="P22" s="99">
        <v>3467.723</v>
      </c>
      <c r="Q22" s="100">
        <v>3467.723</v>
      </c>
      <c r="R22" s="100">
        <v>0</v>
      </c>
      <c r="S22" s="98">
        <v>21089.654999999999</v>
      </c>
      <c r="T22" s="46">
        <v>0</v>
      </c>
      <c r="U22" s="46">
        <v>17.959</v>
      </c>
      <c r="V22" s="46">
        <v>0</v>
      </c>
      <c r="W22" s="46">
        <v>0</v>
      </c>
      <c r="X22" s="46">
        <v>0</v>
      </c>
      <c r="Y22" s="99">
        <v>21107.614000000001</v>
      </c>
      <c r="Z22" s="98">
        <v>0</v>
      </c>
      <c r="AA22" s="46">
        <v>21107.614000000001</v>
      </c>
      <c r="AB22" s="46">
        <v>3467.723</v>
      </c>
      <c r="AC22" s="46">
        <v>0</v>
      </c>
      <c r="AD22" s="46">
        <v>0</v>
      </c>
      <c r="AE22" s="100">
        <v>24575.337</v>
      </c>
      <c r="AF22" s="98">
        <v>0</v>
      </c>
      <c r="AG22" s="46">
        <v>0</v>
      </c>
      <c r="AH22" s="46">
        <v>0</v>
      </c>
      <c r="AI22" s="99">
        <v>0</v>
      </c>
      <c r="AJ22" s="96">
        <v>24575.337</v>
      </c>
    </row>
    <row r="23" spans="1:36" ht="25.05" customHeight="1" x14ac:dyDescent="0.2">
      <c r="A23" s="95">
        <v>25</v>
      </c>
      <c r="B23" s="95" t="s">
        <v>101</v>
      </c>
      <c r="C23" s="96">
        <v>0</v>
      </c>
      <c r="D23" s="97"/>
      <c r="E23" s="98">
        <v>316446.20600000001</v>
      </c>
      <c r="F23" s="46">
        <v>0</v>
      </c>
      <c r="G23" s="46">
        <v>383.70699999999999</v>
      </c>
      <c r="H23" s="46">
        <v>0</v>
      </c>
      <c r="I23" s="99">
        <v>316829.913</v>
      </c>
      <c r="J23" s="98">
        <v>309887.32400000002</v>
      </c>
      <c r="K23" s="46">
        <v>321.964</v>
      </c>
      <c r="L23" s="46">
        <v>0</v>
      </c>
      <c r="M23" s="46">
        <v>0</v>
      </c>
      <c r="N23" s="99">
        <v>310209.288</v>
      </c>
      <c r="O23" s="98">
        <v>6558.8819999999996</v>
      </c>
      <c r="P23" s="99">
        <v>6620.625</v>
      </c>
      <c r="Q23" s="100">
        <v>6620.625</v>
      </c>
      <c r="R23" s="100">
        <v>0</v>
      </c>
      <c r="S23" s="98">
        <v>105326.795</v>
      </c>
      <c r="T23" s="46">
        <v>0</v>
      </c>
      <c r="U23" s="46">
        <v>321.964</v>
      </c>
      <c r="V23" s="46">
        <v>0</v>
      </c>
      <c r="W23" s="46">
        <v>0</v>
      </c>
      <c r="X23" s="46">
        <v>0</v>
      </c>
      <c r="Y23" s="99">
        <v>105648.75900000001</v>
      </c>
      <c r="Z23" s="98">
        <v>0</v>
      </c>
      <c r="AA23" s="46">
        <v>105648.75900000001</v>
      </c>
      <c r="AB23" s="46">
        <v>6620.625</v>
      </c>
      <c r="AC23" s="46">
        <v>0</v>
      </c>
      <c r="AD23" s="46">
        <v>0</v>
      </c>
      <c r="AE23" s="100">
        <v>112269.38400000001</v>
      </c>
      <c r="AF23" s="98">
        <v>0</v>
      </c>
      <c r="AG23" s="46">
        <v>0</v>
      </c>
      <c r="AH23" s="46">
        <v>0</v>
      </c>
      <c r="AI23" s="99">
        <v>0</v>
      </c>
      <c r="AJ23" s="96">
        <v>112269.38400000001</v>
      </c>
    </row>
    <row r="24" spans="1:36" ht="25.05" customHeight="1" x14ac:dyDescent="0.2">
      <c r="A24" s="95">
        <v>26</v>
      </c>
      <c r="B24" s="95" t="s">
        <v>102</v>
      </c>
      <c r="C24" s="96">
        <v>4500</v>
      </c>
      <c r="D24" s="97"/>
      <c r="E24" s="98">
        <v>1040607.535</v>
      </c>
      <c r="F24" s="46">
        <v>0</v>
      </c>
      <c r="G24" s="46">
        <v>77013.445000000007</v>
      </c>
      <c r="H24" s="46">
        <v>0</v>
      </c>
      <c r="I24" s="99">
        <v>1117620.98</v>
      </c>
      <c r="J24" s="98">
        <v>1054596.3799999999</v>
      </c>
      <c r="K24" s="46">
        <v>37.932000000000002</v>
      </c>
      <c r="L24" s="46">
        <v>0</v>
      </c>
      <c r="M24" s="46">
        <v>0</v>
      </c>
      <c r="N24" s="99">
        <v>1054634.3119999999</v>
      </c>
      <c r="O24" s="120">
        <v>-13988.844999999999</v>
      </c>
      <c r="P24" s="99">
        <v>62986.667999999998</v>
      </c>
      <c r="Q24" s="100">
        <v>62986.667999999998</v>
      </c>
      <c r="R24" s="100">
        <v>0</v>
      </c>
      <c r="S24" s="98">
        <v>151760.24600000001</v>
      </c>
      <c r="T24" s="46">
        <v>0</v>
      </c>
      <c r="U24" s="46">
        <v>37.932000000000002</v>
      </c>
      <c r="V24" s="46">
        <v>0</v>
      </c>
      <c r="W24" s="46">
        <v>0</v>
      </c>
      <c r="X24" s="46">
        <v>0</v>
      </c>
      <c r="Y24" s="99">
        <v>151798.17800000001</v>
      </c>
      <c r="Z24" s="98">
        <v>0</v>
      </c>
      <c r="AA24" s="46">
        <v>151798.17800000001</v>
      </c>
      <c r="AB24" s="46">
        <v>62986.667999999998</v>
      </c>
      <c r="AC24" s="46">
        <v>0</v>
      </c>
      <c r="AD24" s="46">
        <v>0</v>
      </c>
      <c r="AE24" s="100">
        <v>214784.84599999999</v>
      </c>
      <c r="AF24" s="98">
        <v>0</v>
      </c>
      <c r="AG24" s="46">
        <v>0</v>
      </c>
      <c r="AH24" s="46">
        <v>0</v>
      </c>
      <c r="AI24" s="99">
        <v>0</v>
      </c>
      <c r="AJ24" s="96">
        <v>214784.84599999999</v>
      </c>
    </row>
    <row r="25" spans="1:36" ht="25.05" customHeight="1" x14ac:dyDescent="0.2">
      <c r="A25" s="95">
        <v>27</v>
      </c>
      <c r="B25" s="95" t="s">
        <v>103</v>
      </c>
      <c r="C25" s="96">
        <v>3374.2710000000002</v>
      </c>
      <c r="D25" s="97"/>
      <c r="E25" s="98">
        <v>853388.49399999995</v>
      </c>
      <c r="F25" s="46">
        <v>0</v>
      </c>
      <c r="G25" s="46">
        <v>0</v>
      </c>
      <c r="H25" s="46">
        <v>0</v>
      </c>
      <c r="I25" s="99">
        <v>853388.49399999995</v>
      </c>
      <c r="J25" s="98">
        <v>888585.71400000004</v>
      </c>
      <c r="K25" s="46">
        <v>0</v>
      </c>
      <c r="L25" s="46">
        <v>26215.616000000002</v>
      </c>
      <c r="M25" s="46">
        <v>0</v>
      </c>
      <c r="N25" s="99">
        <v>914801.33</v>
      </c>
      <c r="O25" s="120">
        <v>-35197.22</v>
      </c>
      <c r="P25" s="99">
        <v>-61412.836000000003</v>
      </c>
      <c r="Q25" s="100">
        <v>0</v>
      </c>
      <c r="R25" s="100">
        <v>0</v>
      </c>
      <c r="S25" s="98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99">
        <v>0</v>
      </c>
      <c r="Z25" s="98">
        <v>0</v>
      </c>
      <c r="AA25" s="46">
        <v>0</v>
      </c>
      <c r="AB25" s="46">
        <v>0</v>
      </c>
      <c r="AC25" s="46">
        <v>0</v>
      </c>
      <c r="AD25" s="46">
        <v>0</v>
      </c>
      <c r="AE25" s="100">
        <v>0</v>
      </c>
      <c r="AF25" s="98">
        <v>61412.836000000003</v>
      </c>
      <c r="AG25" s="46">
        <v>0</v>
      </c>
      <c r="AH25" s="46">
        <v>0</v>
      </c>
      <c r="AI25" s="99">
        <v>61412.836000000003</v>
      </c>
      <c r="AJ25" s="96">
        <v>-61412.836000000003</v>
      </c>
    </row>
    <row r="26" spans="1:36" ht="25.05" customHeight="1" x14ac:dyDescent="0.2">
      <c r="A26" s="95">
        <v>30</v>
      </c>
      <c r="B26" s="95" t="s">
        <v>104</v>
      </c>
      <c r="C26" s="96">
        <v>0</v>
      </c>
      <c r="D26" s="97"/>
      <c r="E26" s="98">
        <v>8275812.0060000001</v>
      </c>
      <c r="F26" s="46">
        <v>0</v>
      </c>
      <c r="G26" s="46">
        <v>137305.473</v>
      </c>
      <c r="H26" s="46">
        <v>0</v>
      </c>
      <c r="I26" s="99">
        <v>8413117.4790000003</v>
      </c>
      <c r="J26" s="98">
        <v>8164800.6229999997</v>
      </c>
      <c r="K26" s="46">
        <v>639.28599999999994</v>
      </c>
      <c r="L26" s="46">
        <v>0</v>
      </c>
      <c r="M26" s="46">
        <v>126.026</v>
      </c>
      <c r="N26" s="99">
        <v>8165565.9349999996</v>
      </c>
      <c r="O26" s="98">
        <v>111011.383</v>
      </c>
      <c r="P26" s="99">
        <v>247551.54399999999</v>
      </c>
      <c r="Q26" s="100">
        <v>247551.54399999999</v>
      </c>
      <c r="R26" s="100">
        <v>0</v>
      </c>
      <c r="S26" s="98">
        <v>200248.177</v>
      </c>
      <c r="T26" s="46">
        <v>0</v>
      </c>
      <c r="U26" s="46">
        <v>639.28599999999994</v>
      </c>
      <c r="V26" s="46">
        <v>0</v>
      </c>
      <c r="W26" s="46">
        <v>0</v>
      </c>
      <c r="X26" s="46">
        <v>0</v>
      </c>
      <c r="Y26" s="99">
        <v>200887.46299999999</v>
      </c>
      <c r="Z26" s="98">
        <v>0</v>
      </c>
      <c r="AA26" s="46">
        <v>200887.46299999999</v>
      </c>
      <c r="AB26" s="46">
        <v>247551.54399999999</v>
      </c>
      <c r="AC26" s="46">
        <v>0</v>
      </c>
      <c r="AD26" s="46">
        <v>0</v>
      </c>
      <c r="AE26" s="100">
        <v>448439.00699999998</v>
      </c>
      <c r="AF26" s="98">
        <v>0</v>
      </c>
      <c r="AG26" s="46">
        <v>0</v>
      </c>
      <c r="AH26" s="46">
        <v>0</v>
      </c>
      <c r="AI26" s="99">
        <v>0</v>
      </c>
      <c r="AJ26" s="96">
        <v>448439.00699999998</v>
      </c>
    </row>
    <row r="27" spans="1:36" ht="25.05" customHeight="1" x14ac:dyDescent="0.2">
      <c r="A27" s="95">
        <v>31</v>
      </c>
      <c r="B27" s="95" t="s">
        <v>105</v>
      </c>
      <c r="C27" s="96">
        <v>6432.3429999999998</v>
      </c>
      <c r="D27" s="97"/>
      <c r="E27" s="98">
        <v>3082874.372</v>
      </c>
      <c r="F27" s="46">
        <v>107527</v>
      </c>
      <c r="G27" s="46">
        <v>129733.269</v>
      </c>
      <c r="H27" s="46">
        <v>0</v>
      </c>
      <c r="I27" s="99">
        <v>3320134.6409999998</v>
      </c>
      <c r="J27" s="98">
        <v>3077465.3820000002</v>
      </c>
      <c r="K27" s="46">
        <v>142291</v>
      </c>
      <c r="L27" s="46">
        <v>0</v>
      </c>
      <c r="M27" s="46">
        <v>0</v>
      </c>
      <c r="N27" s="99">
        <v>3219756.3820000002</v>
      </c>
      <c r="O27" s="98">
        <v>5408.99</v>
      </c>
      <c r="P27" s="99">
        <v>100378.25900000001</v>
      </c>
      <c r="Q27" s="100">
        <v>100378.25900000001</v>
      </c>
      <c r="R27" s="100">
        <v>0</v>
      </c>
      <c r="S27" s="98">
        <v>457793</v>
      </c>
      <c r="T27" s="46">
        <v>107527</v>
      </c>
      <c r="U27" s="46">
        <v>142291</v>
      </c>
      <c r="V27" s="46">
        <v>0</v>
      </c>
      <c r="W27" s="46">
        <v>0</v>
      </c>
      <c r="X27" s="46">
        <v>0</v>
      </c>
      <c r="Y27" s="99">
        <v>492557</v>
      </c>
      <c r="Z27" s="98">
        <v>0</v>
      </c>
      <c r="AA27" s="46">
        <v>492557</v>
      </c>
      <c r="AB27" s="46">
        <v>100378.25900000001</v>
      </c>
      <c r="AC27" s="46">
        <v>0</v>
      </c>
      <c r="AD27" s="46">
        <v>0</v>
      </c>
      <c r="AE27" s="100">
        <v>592935.25899999996</v>
      </c>
      <c r="AF27" s="98">
        <v>0</v>
      </c>
      <c r="AG27" s="46">
        <v>0</v>
      </c>
      <c r="AH27" s="46">
        <v>0</v>
      </c>
      <c r="AI27" s="99">
        <v>0</v>
      </c>
      <c r="AJ27" s="96">
        <v>592935.25899999996</v>
      </c>
    </row>
    <row r="28" spans="1:36" ht="25.05" customHeight="1" x14ac:dyDescent="0.2">
      <c r="A28" s="95">
        <v>32</v>
      </c>
      <c r="B28" s="95" t="s">
        <v>106</v>
      </c>
      <c r="C28" s="96">
        <v>0</v>
      </c>
      <c r="D28" s="97"/>
      <c r="E28" s="98">
        <v>2786629.7039999999</v>
      </c>
      <c r="F28" s="46">
        <v>11000</v>
      </c>
      <c r="G28" s="46">
        <v>5848.61</v>
      </c>
      <c r="H28" s="46">
        <v>0</v>
      </c>
      <c r="I28" s="99">
        <v>2803478.3139999998</v>
      </c>
      <c r="J28" s="98">
        <v>2800929.8730000001</v>
      </c>
      <c r="K28" s="46">
        <v>510.863</v>
      </c>
      <c r="L28" s="46">
        <v>0</v>
      </c>
      <c r="M28" s="46">
        <v>0</v>
      </c>
      <c r="N28" s="99">
        <v>2801440.736</v>
      </c>
      <c r="O28" s="120">
        <v>-14300.169</v>
      </c>
      <c r="P28" s="99">
        <v>2037.578</v>
      </c>
      <c r="Q28" s="100">
        <v>2037.578</v>
      </c>
      <c r="R28" s="100">
        <v>0</v>
      </c>
      <c r="S28" s="98">
        <v>157706.42300000001</v>
      </c>
      <c r="T28" s="46">
        <v>11000</v>
      </c>
      <c r="U28" s="46">
        <v>510.863</v>
      </c>
      <c r="V28" s="46">
        <v>0</v>
      </c>
      <c r="W28" s="46">
        <v>0</v>
      </c>
      <c r="X28" s="46">
        <v>0</v>
      </c>
      <c r="Y28" s="99">
        <v>147217.28599999999</v>
      </c>
      <c r="Z28" s="98">
        <v>0</v>
      </c>
      <c r="AA28" s="46">
        <v>147217.28599999999</v>
      </c>
      <c r="AB28" s="46">
        <v>2037.578</v>
      </c>
      <c r="AC28" s="46">
        <v>0</v>
      </c>
      <c r="AD28" s="46">
        <v>0</v>
      </c>
      <c r="AE28" s="100">
        <v>149254.864</v>
      </c>
      <c r="AF28" s="98">
        <v>0</v>
      </c>
      <c r="AG28" s="46">
        <v>0</v>
      </c>
      <c r="AH28" s="46">
        <v>0</v>
      </c>
      <c r="AI28" s="99">
        <v>0</v>
      </c>
      <c r="AJ28" s="96">
        <v>149254.864</v>
      </c>
    </row>
    <row r="29" spans="1:36" ht="25.05" customHeight="1" x14ac:dyDescent="0.2">
      <c r="A29" s="95">
        <v>33</v>
      </c>
      <c r="B29" s="95" t="s">
        <v>107</v>
      </c>
      <c r="C29" s="96">
        <v>15268.22</v>
      </c>
      <c r="D29" s="97"/>
      <c r="E29" s="98">
        <v>3913556.841</v>
      </c>
      <c r="F29" s="46">
        <v>0</v>
      </c>
      <c r="G29" s="46">
        <v>1814.91</v>
      </c>
      <c r="H29" s="46">
        <v>0</v>
      </c>
      <c r="I29" s="99">
        <v>3915371.7510000002</v>
      </c>
      <c r="J29" s="98">
        <v>3821102.2850000001</v>
      </c>
      <c r="K29" s="46">
        <v>11846</v>
      </c>
      <c r="L29" s="46">
        <v>0</v>
      </c>
      <c r="M29" s="46">
        <v>0</v>
      </c>
      <c r="N29" s="99">
        <v>3832948.2850000001</v>
      </c>
      <c r="O29" s="98">
        <v>92454.555999999997</v>
      </c>
      <c r="P29" s="99">
        <v>82423.466</v>
      </c>
      <c r="Q29" s="100">
        <v>82423.466</v>
      </c>
      <c r="R29" s="100">
        <v>0</v>
      </c>
      <c r="S29" s="98">
        <v>0</v>
      </c>
      <c r="T29" s="46">
        <v>0</v>
      </c>
      <c r="U29" s="46">
        <v>11846</v>
      </c>
      <c r="V29" s="46">
        <v>0</v>
      </c>
      <c r="W29" s="46">
        <v>0</v>
      </c>
      <c r="X29" s="46">
        <v>0</v>
      </c>
      <c r="Y29" s="99">
        <v>11846</v>
      </c>
      <c r="Z29" s="98">
        <v>0</v>
      </c>
      <c r="AA29" s="46">
        <v>11846</v>
      </c>
      <c r="AB29" s="46">
        <v>82423.466</v>
      </c>
      <c r="AC29" s="46">
        <v>0</v>
      </c>
      <c r="AD29" s="46">
        <v>0</v>
      </c>
      <c r="AE29" s="100">
        <v>94269.466</v>
      </c>
      <c r="AF29" s="98">
        <v>0</v>
      </c>
      <c r="AG29" s="46">
        <v>0</v>
      </c>
      <c r="AH29" s="46">
        <v>0</v>
      </c>
      <c r="AI29" s="99">
        <v>0</v>
      </c>
      <c r="AJ29" s="96">
        <v>94269.466</v>
      </c>
    </row>
    <row r="30" spans="1:36" ht="25.05" customHeight="1" x14ac:dyDescent="0.2">
      <c r="A30" s="95">
        <v>34</v>
      </c>
      <c r="B30" s="95" t="s">
        <v>108</v>
      </c>
      <c r="C30" s="96">
        <v>0</v>
      </c>
      <c r="D30" s="97"/>
      <c r="E30" s="98">
        <v>2527995.7560000001</v>
      </c>
      <c r="F30" s="46">
        <v>0</v>
      </c>
      <c r="G30" s="46">
        <v>32688.633999999998</v>
      </c>
      <c r="H30" s="46">
        <v>0</v>
      </c>
      <c r="I30" s="99">
        <v>2560684.39</v>
      </c>
      <c r="J30" s="98">
        <v>2525447.7340000002</v>
      </c>
      <c r="K30" s="46">
        <v>33270.909</v>
      </c>
      <c r="L30" s="46">
        <v>0</v>
      </c>
      <c r="M30" s="46">
        <v>0</v>
      </c>
      <c r="N30" s="99">
        <v>2558718.6430000002</v>
      </c>
      <c r="O30" s="98">
        <v>2548.0219999999999</v>
      </c>
      <c r="P30" s="99">
        <v>1965.7470000000001</v>
      </c>
      <c r="Q30" s="100">
        <v>1965.7470000000001</v>
      </c>
      <c r="R30" s="100">
        <v>0</v>
      </c>
      <c r="S30" s="98">
        <v>306263.96000000002</v>
      </c>
      <c r="T30" s="46">
        <v>0</v>
      </c>
      <c r="U30" s="46">
        <v>33270.909</v>
      </c>
      <c r="V30" s="46">
        <v>0</v>
      </c>
      <c r="W30" s="46">
        <v>0</v>
      </c>
      <c r="X30" s="46">
        <v>0</v>
      </c>
      <c r="Y30" s="99">
        <v>339534.86900000001</v>
      </c>
      <c r="Z30" s="98">
        <v>0</v>
      </c>
      <c r="AA30" s="46">
        <v>339534.86900000001</v>
      </c>
      <c r="AB30" s="46">
        <v>1965.7470000000001</v>
      </c>
      <c r="AC30" s="46">
        <v>0</v>
      </c>
      <c r="AD30" s="46">
        <v>0</v>
      </c>
      <c r="AE30" s="100">
        <v>341500.61599999998</v>
      </c>
      <c r="AF30" s="98">
        <v>0</v>
      </c>
      <c r="AG30" s="46">
        <v>0</v>
      </c>
      <c r="AH30" s="46">
        <v>0</v>
      </c>
      <c r="AI30" s="99">
        <v>0</v>
      </c>
      <c r="AJ30" s="96">
        <v>341500.61599999998</v>
      </c>
    </row>
    <row r="31" spans="1:36" ht="25.05" customHeight="1" x14ac:dyDescent="0.2">
      <c r="A31" s="95">
        <v>35</v>
      </c>
      <c r="B31" s="95" t="s">
        <v>109</v>
      </c>
      <c r="C31" s="96">
        <v>0</v>
      </c>
      <c r="D31" s="97"/>
      <c r="E31" s="98">
        <v>1376903.64</v>
      </c>
      <c r="F31" s="46">
        <v>55000</v>
      </c>
      <c r="G31" s="46">
        <v>15254.213</v>
      </c>
      <c r="H31" s="46">
        <v>0</v>
      </c>
      <c r="I31" s="99">
        <v>1447157.8529999999</v>
      </c>
      <c r="J31" s="98">
        <v>1427305.76</v>
      </c>
      <c r="K31" s="46">
        <v>122.553</v>
      </c>
      <c r="L31" s="46">
        <v>0</v>
      </c>
      <c r="M31" s="46">
        <v>0</v>
      </c>
      <c r="N31" s="99">
        <v>1427428.3130000001</v>
      </c>
      <c r="O31" s="120">
        <v>-50402.12</v>
      </c>
      <c r="P31" s="99">
        <v>19729.54</v>
      </c>
      <c r="Q31" s="100">
        <v>19729.54</v>
      </c>
      <c r="R31" s="100">
        <v>0</v>
      </c>
      <c r="S31" s="98">
        <v>56798.273999999998</v>
      </c>
      <c r="T31" s="46">
        <v>55000</v>
      </c>
      <c r="U31" s="46">
        <v>122.553</v>
      </c>
      <c r="V31" s="46">
        <v>0</v>
      </c>
      <c r="W31" s="46">
        <v>0</v>
      </c>
      <c r="X31" s="46">
        <v>0</v>
      </c>
      <c r="Y31" s="99">
        <v>1920.827</v>
      </c>
      <c r="Z31" s="98">
        <v>0</v>
      </c>
      <c r="AA31" s="46">
        <v>1920.827</v>
      </c>
      <c r="AB31" s="46">
        <v>19729.54</v>
      </c>
      <c r="AC31" s="46">
        <v>0</v>
      </c>
      <c r="AD31" s="46">
        <v>0</v>
      </c>
      <c r="AE31" s="100">
        <v>21650.366999999998</v>
      </c>
      <c r="AF31" s="98">
        <v>0</v>
      </c>
      <c r="AG31" s="46">
        <v>0</v>
      </c>
      <c r="AH31" s="46">
        <v>0</v>
      </c>
      <c r="AI31" s="99">
        <v>0</v>
      </c>
      <c r="AJ31" s="96">
        <v>21650.366999999998</v>
      </c>
    </row>
    <row r="32" spans="1:36" ht="25.05" customHeight="1" x14ac:dyDescent="0.2">
      <c r="A32" s="95">
        <v>36</v>
      </c>
      <c r="B32" s="95" t="s">
        <v>110</v>
      </c>
      <c r="C32" s="96">
        <v>0</v>
      </c>
      <c r="D32" s="97"/>
      <c r="E32" s="98">
        <v>2346531.6800000002</v>
      </c>
      <c r="F32" s="46">
        <v>0</v>
      </c>
      <c r="G32" s="46">
        <v>0</v>
      </c>
      <c r="H32" s="46">
        <v>0</v>
      </c>
      <c r="I32" s="99">
        <v>2346531.6800000002</v>
      </c>
      <c r="J32" s="98">
        <v>2341082.2719999999</v>
      </c>
      <c r="K32" s="46">
        <v>96.087999999999994</v>
      </c>
      <c r="L32" s="46">
        <v>0</v>
      </c>
      <c r="M32" s="46">
        <v>999.70899999999995</v>
      </c>
      <c r="N32" s="99">
        <v>2342178.0690000001</v>
      </c>
      <c r="O32" s="98">
        <v>5449.4080000000004</v>
      </c>
      <c r="P32" s="99">
        <v>4353.6109999999999</v>
      </c>
      <c r="Q32" s="100">
        <v>0</v>
      </c>
      <c r="R32" s="100">
        <v>4353.6109999999999</v>
      </c>
      <c r="S32" s="98">
        <v>12368.572</v>
      </c>
      <c r="T32" s="46">
        <v>0</v>
      </c>
      <c r="U32" s="46">
        <v>96.087999999999994</v>
      </c>
      <c r="V32" s="46">
        <v>4353.6109999999999</v>
      </c>
      <c r="W32" s="46">
        <v>0</v>
      </c>
      <c r="X32" s="46">
        <v>0</v>
      </c>
      <c r="Y32" s="99">
        <v>16818.271000000001</v>
      </c>
      <c r="Z32" s="98">
        <v>0</v>
      </c>
      <c r="AA32" s="46">
        <v>16818.271000000001</v>
      </c>
      <c r="AB32" s="46">
        <v>0</v>
      </c>
      <c r="AC32" s="46">
        <v>0</v>
      </c>
      <c r="AD32" s="46">
        <v>0</v>
      </c>
      <c r="AE32" s="100">
        <v>16818.271000000001</v>
      </c>
      <c r="AF32" s="98">
        <v>0</v>
      </c>
      <c r="AG32" s="46">
        <v>0</v>
      </c>
      <c r="AH32" s="46">
        <v>0</v>
      </c>
      <c r="AI32" s="99">
        <v>0</v>
      </c>
      <c r="AJ32" s="96">
        <v>16818.271000000001</v>
      </c>
    </row>
    <row r="33" spans="1:36" ht="25.05" customHeight="1" x14ac:dyDescent="0.2">
      <c r="A33" s="95">
        <v>37</v>
      </c>
      <c r="B33" s="95" t="s">
        <v>111</v>
      </c>
      <c r="C33" s="96">
        <v>0</v>
      </c>
      <c r="D33" s="97"/>
      <c r="E33" s="98">
        <v>931452.76100000006</v>
      </c>
      <c r="F33" s="46">
        <v>33407.942999999999</v>
      </c>
      <c r="G33" s="46">
        <v>59527.733999999997</v>
      </c>
      <c r="H33" s="46">
        <v>0</v>
      </c>
      <c r="I33" s="99">
        <v>1024388.438</v>
      </c>
      <c r="J33" s="98">
        <v>933649.45600000001</v>
      </c>
      <c r="K33" s="46">
        <v>10.726000000000001</v>
      </c>
      <c r="L33" s="46">
        <v>0</v>
      </c>
      <c r="M33" s="46">
        <v>0</v>
      </c>
      <c r="N33" s="99">
        <v>933660.18200000003</v>
      </c>
      <c r="O33" s="120">
        <v>-2196.6950000000002</v>
      </c>
      <c r="P33" s="99">
        <v>90728.255999999994</v>
      </c>
      <c r="Q33" s="100">
        <v>90728.255999999994</v>
      </c>
      <c r="R33" s="100">
        <v>0</v>
      </c>
      <c r="S33" s="98">
        <v>33407.942999999999</v>
      </c>
      <c r="T33" s="46">
        <v>33407.942999999999</v>
      </c>
      <c r="U33" s="46">
        <v>10.726000000000001</v>
      </c>
      <c r="V33" s="46">
        <v>0</v>
      </c>
      <c r="W33" s="46">
        <v>0</v>
      </c>
      <c r="X33" s="46">
        <v>0</v>
      </c>
      <c r="Y33" s="99">
        <v>10.726000000000001</v>
      </c>
      <c r="Z33" s="98">
        <v>0</v>
      </c>
      <c r="AA33" s="46">
        <v>10.726000000000001</v>
      </c>
      <c r="AB33" s="46">
        <v>90728.255999999994</v>
      </c>
      <c r="AC33" s="46">
        <v>0</v>
      </c>
      <c r="AD33" s="46">
        <v>0</v>
      </c>
      <c r="AE33" s="100">
        <v>90738.982000000004</v>
      </c>
      <c r="AF33" s="98">
        <v>0</v>
      </c>
      <c r="AG33" s="46">
        <v>0</v>
      </c>
      <c r="AH33" s="46">
        <v>0</v>
      </c>
      <c r="AI33" s="99">
        <v>0</v>
      </c>
      <c r="AJ33" s="96">
        <v>90738.982000000004</v>
      </c>
    </row>
    <row r="34" spans="1:36" ht="25.05" customHeight="1" x14ac:dyDescent="0.2">
      <c r="A34" s="95">
        <v>38</v>
      </c>
      <c r="B34" s="95" t="s">
        <v>112</v>
      </c>
      <c r="C34" s="96">
        <v>0</v>
      </c>
      <c r="D34" s="97"/>
      <c r="E34" s="98">
        <v>130717.649</v>
      </c>
      <c r="F34" s="46">
        <v>0</v>
      </c>
      <c r="G34" s="46">
        <v>9464.2039999999997</v>
      </c>
      <c r="H34" s="46">
        <v>0</v>
      </c>
      <c r="I34" s="99">
        <v>140181.853</v>
      </c>
      <c r="J34" s="98">
        <v>135703.64000000001</v>
      </c>
      <c r="K34" s="46">
        <v>0</v>
      </c>
      <c r="L34" s="46">
        <v>0</v>
      </c>
      <c r="M34" s="46">
        <v>0</v>
      </c>
      <c r="N34" s="99">
        <v>135703.64000000001</v>
      </c>
      <c r="O34" s="120">
        <v>-4985.991</v>
      </c>
      <c r="P34" s="99">
        <v>4478.2129999999997</v>
      </c>
      <c r="Q34" s="100">
        <v>4478.2129999999997</v>
      </c>
      <c r="R34" s="100">
        <v>0</v>
      </c>
      <c r="S34" s="98">
        <v>23498.093000000001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99">
        <v>23498.093000000001</v>
      </c>
      <c r="Z34" s="98">
        <v>0</v>
      </c>
      <c r="AA34" s="46">
        <v>23498.093000000001</v>
      </c>
      <c r="AB34" s="46">
        <v>4478.2129999999997</v>
      </c>
      <c r="AC34" s="46">
        <v>0</v>
      </c>
      <c r="AD34" s="46">
        <v>0</v>
      </c>
      <c r="AE34" s="100">
        <v>27976.306</v>
      </c>
      <c r="AF34" s="98">
        <v>0</v>
      </c>
      <c r="AG34" s="46">
        <v>0</v>
      </c>
      <c r="AH34" s="46">
        <v>0</v>
      </c>
      <c r="AI34" s="99">
        <v>0</v>
      </c>
      <c r="AJ34" s="96">
        <v>27976.306</v>
      </c>
    </row>
    <row r="35" spans="1:36" ht="25.05" customHeight="1" x14ac:dyDescent="0.2">
      <c r="A35" s="95">
        <v>40</v>
      </c>
      <c r="B35" s="95" t="s">
        <v>113</v>
      </c>
      <c r="C35" s="96">
        <v>0</v>
      </c>
      <c r="D35" s="97"/>
      <c r="E35" s="98">
        <v>310540.18699999998</v>
      </c>
      <c r="F35" s="46">
        <v>0</v>
      </c>
      <c r="G35" s="46">
        <v>17825.508999999998</v>
      </c>
      <c r="H35" s="46">
        <v>0</v>
      </c>
      <c r="I35" s="99">
        <v>328365.696</v>
      </c>
      <c r="J35" s="98">
        <v>298130.51299999998</v>
      </c>
      <c r="K35" s="46">
        <v>131.93299999999999</v>
      </c>
      <c r="L35" s="46">
        <v>0</v>
      </c>
      <c r="M35" s="46">
        <v>0</v>
      </c>
      <c r="N35" s="99">
        <v>298262.446</v>
      </c>
      <c r="O35" s="98">
        <v>12409.674000000001</v>
      </c>
      <c r="P35" s="99">
        <v>30103.25</v>
      </c>
      <c r="Q35" s="100">
        <v>30103.25</v>
      </c>
      <c r="R35" s="100">
        <v>0</v>
      </c>
      <c r="S35" s="98">
        <v>62043.616999999998</v>
      </c>
      <c r="T35" s="46">
        <v>0</v>
      </c>
      <c r="U35" s="46">
        <v>131.93299999999999</v>
      </c>
      <c r="V35" s="46">
        <v>0</v>
      </c>
      <c r="W35" s="46">
        <v>0</v>
      </c>
      <c r="X35" s="46">
        <v>0</v>
      </c>
      <c r="Y35" s="99">
        <v>62175.55</v>
      </c>
      <c r="Z35" s="98">
        <v>0</v>
      </c>
      <c r="AA35" s="46">
        <v>62175.55</v>
      </c>
      <c r="AB35" s="46">
        <v>30103.25</v>
      </c>
      <c r="AC35" s="46">
        <v>0</v>
      </c>
      <c r="AD35" s="46">
        <v>0</v>
      </c>
      <c r="AE35" s="100">
        <v>92278.8</v>
      </c>
      <c r="AF35" s="98">
        <v>0</v>
      </c>
      <c r="AG35" s="46">
        <v>0</v>
      </c>
      <c r="AH35" s="46">
        <v>0</v>
      </c>
      <c r="AI35" s="99">
        <v>0</v>
      </c>
      <c r="AJ35" s="96">
        <v>92278.8</v>
      </c>
    </row>
    <row r="36" spans="1:36" ht="25.05" customHeight="1" x14ac:dyDescent="0.2">
      <c r="A36" s="95">
        <v>41</v>
      </c>
      <c r="B36" s="95" t="s">
        <v>114</v>
      </c>
      <c r="C36" s="96">
        <v>0</v>
      </c>
      <c r="D36" s="97"/>
      <c r="E36" s="98">
        <v>73617.407000000007</v>
      </c>
      <c r="F36" s="46">
        <v>0</v>
      </c>
      <c r="G36" s="46">
        <v>12827.731</v>
      </c>
      <c r="H36" s="46">
        <v>0</v>
      </c>
      <c r="I36" s="99">
        <v>86445.138000000006</v>
      </c>
      <c r="J36" s="98">
        <v>79437.407000000007</v>
      </c>
      <c r="K36" s="46">
        <v>0</v>
      </c>
      <c r="L36" s="46">
        <v>0</v>
      </c>
      <c r="M36" s="46">
        <v>0</v>
      </c>
      <c r="N36" s="99">
        <v>79437.407000000007</v>
      </c>
      <c r="O36" s="120">
        <v>-5820</v>
      </c>
      <c r="P36" s="99">
        <v>7007.7309999999998</v>
      </c>
      <c r="Q36" s="100">
        <v>7007.7309999999998</v>
      </c>
      <c r="R36" s="100">
        <v>0</v>
      </c>
      <c r="S36" s="98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99">
        <v>0</v>
      </c>
      <c r="Z36" s="98">
        <v>0</v>
      </c>
      <c r="AA36" s="46">
        <v>0</v>
      </c>
      <c r="AB36" s="46">
        <v>7007.7309999999998</v>
      </c>
      <c r="AC36" s="46">
        <v>0</v>
      </c>
      <c r="AD36" s="46">
        <v>0</v>
      </c>
      <c r="AE36" s="100">
        <v>7007.7309999999998</v>
      </c>
      <c r="AF36" s="98">
        <v>0</v>
      </c>
      <c r="AG36" s="46">
        <v>0</v>
      </c>
      <c r="AH36" s="46">
        <v>0</v>
      </c>
      <c r="AI36" s="99">
        <v>0</v>
      </c>
      <c r="AJ36" s="96">
        <v>7007.7309999999998</v>
      </c>
    </row>
    <row r="37" spans="1:36" ht="25.05" customHeight="1" x14ac:dyDescent="0.2">
      <c r="A37" s="95">
        <v>43</v>
      </c>
      <c r="B37" s="95" t="s">
        <v>115</v>
      </c>
      <c r="C37" s="96">
        <v>38500</v>
      </c>
      <c r="D37" s="97"/>
      <c r="E37" s="98">
        <v>600940.10900000005</v>
      </c>
      <c r="F37" s="46">
        <v>0</v>
      </c>
      <c r="G37" s="46">
        <v>700.14</v>
      </c>
      <c r="H37" s="46">
        <v>0</v>
      </c>
      <c r="I37" s="99">
        <v>601640.24899999995</v>
      </c>
      <c r="J37" s="98">
        <v>601505.451</v>
      </c>
      <c r="K37" s="46">
        <v>0</v>
      </c>
      <c r="L37" s="46">
        <v>0</v>
      </c>
      <c r="M37" s="46">
        <v>0</v>
      </c>
      <c r="N37" s="99">
        <v>601505.451</v>
      </c>
      <c r="O37" s="120">
        <v>-565.34199999999998</v>
      </c>
      <c r="P37" s="99">
        <v>134.798</v>
      </c>
      <c r="Q37" s="100">
        <v>134.798</v>
      </c>
      <c r="R37" s="100">
        <v>0</v>
      </c>
      <c r="S37" s="98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99">
        <v>0</v>
      </c>
      <c r="Z37" s="98">
        <v>0</v>
      </c>
      <c r="AA37" s="46">
        <v>0</v>
      </c>
      <c r="AB37" s="46">
        <v>134.798</v>
      </c>
      <c r="AC37" s="46">
        <v>0</v>
      </c>
      <c r="AD37" s="46">
        <v>0</v>
      </c>
      <c r="AE37" s="100">
        <v>134.798</v>
      </c>
      <c r="AF37" s="98">
        <v>0</v>
      </c>
      <c r="AG37" s="46">
        <v>0</v>
      </c>
      <c r="AH37" s="46">
        <v>0</v>
      </c>
      <c r="AI37" s="99">
        <v>0</v>
      </c>
      <c r="AJ37" s="96">
        <v>134.798</v>
      </c>
    </row>
    <row r="38" spans="1:36" ht="25.05" customHeight="1" x14ac:dyDescent="0.2">
      <c r="A38" s="95">
        <v>44</v>
      </c>
      <c r="B38" s="95" t="s">
        <v>116</v>
      </c>
      <c r="C38" s="96">
        <v>2275.8000000000002</v>
      </c>
      <c r="D38" s="97"/>
      <c r="E38" s="98">
        <v>169937.23499999999</v>
      </c>
      <c r="F38" s="46">
        <v>21617</v>
      </c>
      <c r="G38" s="46">
        <v>2184.1729999999998</v>
      </c>
      <c r="H38" s="46">
        <v>0</v>
      </c>
      <c r="I38" s="99">
        <v>193738.408</v>
      </c>
      <c r="J38" s="98">
        <v>181404.08</v>
      </c>
      <c r="K38" s="46">
        <v>66.194999999999993</v>
      </c>
      <c r="L38" s="46">
        <v>0</v>
      </c>
      <c r="M38" s="46">
        <v>0</v>
      </c>
      <c r="N38" s="99">
        <v>181470.27499999999</v>
      </c>
      <c r="O38" s="120">
        <v>-11466.844999999999</v>
      </c>
      <c r="P38" s="99">
        <v>12268.133</v>
      </c>
      <c r="Q38" s="100">
        <v>12268.133</v>
      </c>
      <c r="R38" s="100">
        <v>0</v>
      </c>
      <c r="S38" s="98">
        <v>24552.157999999999</v>
      </c>
      <c r="T38" s="46">
        <v>21617</v>
      </c>
      <c r="U38" s="46">
        <v>66.194999999999993</v>
      </c>
      <c r="V38" s="46">
        <v>0</v>
      </c>
      <c r="W38" s="46">
        <v>0</v>
      </c>
      <c r="X38" s="46">
        <v>0</v>
      </c>
      <c r="Y38" s="99">
        <v>3001.3530000000001</v>
      </c>
      <c r="Z38" s="98">
        <v>0</v>
      </c>
      <c r="AA38" s="46">
        <v>3001.3530000000001</v>
      </c>
      <c r="AB38" s="46">
        <v>12268.133</v>
      </c>
      <c r="AC38" s="46">
        <v>0</v>
      </c>
      <c r="AD38" s="46">
        <v>0</v>
      </c>
      <c r="AE38" s="100">
        <v>15269.486000000001</v>
      </c>
      <c r="AF38" s="98">
        <v>0</v>
      </c>
      <c r="AG38" s="46">
        <v>0</v>
      </c>
      <c r="AH38" s="46">
        <v>0</v>
      </c>
      <c r="AI38" s="99">
        <v>0</v>
      </c>
      <c r="AJ38" s="96">
        <v>15269.486000000001</v>
      </c>
    </row>
    <row r="39" spans="1:36" ht="25.05" customHeight="1" x14ac:dyDescent="0.2">
      <c r="A39" s="95">
        <v>45</v>
      </c>
      <c r="B39" s="95" t="s">
        <v>117</v>
      </c>
      <c r="C39" s="96">
        <v>0</v>
      </c>
      <c r="D39" s="97"/>
      <c r="E39" s="98">
        <v>110651.52899999999</v>
      </c>
      <c r="F39" s="46">
        <v>0</v>
      </c>
      <c r="G39" s="46">
        <v>25974.215</v>
      </c>
      <c r="H39" s="46">
        <v>0</v>
      </c>
      <c r="I39" s="99">
        <v>136625.74400000001</v>
      </c>
      <c r="J39" s="98">
        <v>120641.148</v>
      </c>
      <c r="K39" s="46">
        <v>0</v>
      </c>
      <c r="L39" s="46">
        <v>0</v>
      </c>
      <c r="M39" s="46">
        <v>0</v>
      </c>
      <c r="N39" s="99">
        <v>120641.148</v>
      </c>
      <c r="O39" s="120">
        <v>-9989.6190000000006</v>
      </c>
      <c r="P39" s="99">
        <v>15984.596</v>
      </c>
      <c r="Q39" s="100">
        <v>15984.596</v>
      </c>
      <c r="R39" s="100">
        <v>0</v>
      </c>
      <c r="S39" s="98">
        <v>3000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99">
        <v>3000</v>
      </c>
      <c r="Z39" s="98">
        <v>0</v>
      </c>
      <c r="AA39" s="46">
        <v>3000</v>
      </c>
      <c r="AB39" s="46">
        <v>15984.596</v>
      </c>
      <c r="AC39" s="46">
        <v>0</v>
      </c>
      <c r="AD39" s="46">
        <v>0</v>
      </c>
      <c r="AE39" s="100">
        <v>18984.596000000001</v>
      </c>
      <c r="AF39" s="98">
        <v>0</v>
      </c>
      <c r="AG39" s="46">
        <v>0</v>
      </c>
      <c r="AH39" s="46">
        <v>0</v>
      </c>
      <c r="AI39" s="99">
        <v>0</v>
      </c>
      <c r="AJ39" s="96">
        <v>18984.596000000001</v>
      </c>
    </row>
    <row r="40" spans="1:36" ht="25.05" customHeight="1" x14ac:dyDescent="0.2">
      <c r="A40" s="95">
        <v>46</v>
      </c>
      <c r="B40" s="95" t="s">
        <v>118</v>
      </c>
      <c r="C40" s="96">
        <v>0</v>
      </c>
      <c r="D40" s="97"/>
      <c r="E40" s="98">
        <v>309623.09700000001</v>
      </c>
      <c r="F40" s="46">
        <v>0</v>
      </c>
      <c r="G40" s="46">
        <v>18749.745999999999</v>
      </c>
      <c r="H40" s="46">
        <v>0</v>
      </c>
      <c r="I40" s="99">
        <v>328372.84299999999</v>
      </c>
      <c r="J40" s="98">
        <v>297886.37400000001</v>
      </c>
      <c r="K40" s="46">
        <v>113</v>
      </c>
      <c r="L40" s="46">
        <v>0</v>
      </c>
      <c r="M40" s="46">
        <v>0</v>
      </c>
      <c r="N40" s="99">
        <v>297999.37400000001</v>
      </c>
      <c r="O40" s="98">
        <v>11736.723</v>
      </c>
      <c r="P40" s="99">
        <v>30373.469000000001</v>
      </c>
      <c r="Q40" s="100">
        <v>30373.469000000001</v>
      </c>
      <c r="R40" s="100">
        <v>0</v>
      </c>
      <c r="S40" s="98">
        <v>35244</v>
      </c>
      <c r="T40" s="46">
        <v>0</v>
      </c>
      <c r="U40" s="46">
        <v>113</v>
      </c>
      <c r="V40" s="46">
        <v>0</v>
      </c>
      <c r="W40" s="46">
        <v>0</v>
      </c>
      <c r="X40" s="46">
        <v>22000</v>
      </c>
      <c r="Y40" s="99">
        <v>13357</v>
      </c>
      <c r="Z40" s="98">
        <v>0</v>
      </c>
      <c r="AA40" s="46">
        <v>13357</v>
      </c>
      <c r="AB40" s="46">
        <v>30373.469000000001</v>
      </c>
      <c r="AC40" s="46">
        <v>0</v>
      </c>
      <c r="AD40" s="46">
        <v>0</v>
      </c>
      <c r="AE40" s="100">
        <v>43730.468999999997</v>
      </c>
      <c r="AF40" s="98">
        <v>0</v>
      </c>
      <c r="AG40" s="46">
        <v>0</v>
      </c>
      <c r="AH40" s="46">
        <v>0</v>
      </c>
      <c r="AI40" s="99">
        <v>0</v>
      </c>
      <c r="AJ40" s="96">
        <v>43730.468999999997</v>
      </c>
    </row>
    <row r="41" spans="1:36" ht="25.05" customHeight="1" x14ac:dyDescent="0.2">
      <c r="A41" s="95">
        <v>47</v>
      </c>
      <c r="B41" s="95" t="s">
        <v>119</v>
      </c>
      <c r="C41" s="96">
        <v>834</v>
      </c>
      <c r="D41" s="97"/>
      <c r="E41" s="98">
        <v>391038.071</v>
      </c>
      <c r="F41" s="46">
        <v>0</v>
      </c>
      <c r="G41" s="46">
        <v>91986.657999999996</v>
      </c>
      <c r="H41" s="46">
        <v>0</v>
      </c>
      <c r="I41" s="99">
        <v>483024.72899999999</v>
      </c>
      <c r="J41" s="98">
        <v>419076.64</v>
      </c>
      <c r="K41" s="46">
        <v>93.766000000000005</v>
      </c>
      <c r="L41" s="46">
        <v>0</v>
      </c>
      <c r="M41" s="46">
        <v>0</v>
      </c>
      <c r="N41" s="99">
        <v>419170.40600000002</v>
      </c>
      <c r="O41" s="120">
        <v>-28038.569</v>
      </c>
      <c r="P41" s="99">
        <v>63854.322999999997</v>
      </c>
      <c r="Q41" s="100">
        <v>63854.322999999997</v>
      </c>
      <c r="R41" s="100">
        <v>0</v>
      </c>
      <c r="S41" s="98">
        <v>82137.301999999996</v>
      </c>
      <c r="T41" s="46">
        <v>0</v>
      </c>
      <c r="U41" s="46">
        <v>93.766000000000005</v>
      </c>
      <c r="V41" s="46">
        <v>0</v>
      </c>
      <c r="W41" s="46">
        <v>0</v>
      </c>
      <c r="X41" s="46">
        <v>0</v>
      </c>
      <c r="Y41" s="99">
        <v>82231.067999999999</v>
      </c>
      <c r="Z41" s="98">
        <v>0</v>
      </c>
      <c r="AA41" s="46">
        <v>82231.067999999999</v>
      </c>
      <c r="AB41" s="46">
        <v>63854.322999999997</v>
      </c>
      <c r="AC41" s="46">
        <v>0</v>
      </c>
      <c r="AD41" s="46">
        <v>0</v>
      </c>
      <c r="AE41" s="100">
        <v>146085.391</v>
      </c>
      <c r="AF41" s="98">
        <v>0</v>
      </c>
      <c r="AG41" s="46">
        <v>0</v>
      </c>
      <c r="AH41" s="46">
        <v>0</v>
      </c>
      <c r="AI41" s="99">
        <v>0</v>
      </c>
      <c r="AJ41" s="96">
        <v>146085.391</v>
      </c>
    </row>
    <row r="42" spans="1:36" ht="25.05" customHeight="1" x14ac:dyDescent="0.2">
      <c r="A42" s="95">
        <v>50</v>
      </c>
      <c r="B42" s="95" t="s">
        <v>120</v>
      </c>
      <c r="C42" s="96">
        <v>22000</v>
      </c>
      <c r="D42" s="97"/>
      <c r="E42" s="98">
        <v>4542659.949</v>
      </c>
      <c r="F42" s="46">
        <v>0</v>
      </c>
      <c r="G42" s="46">
        <v>51048.678</v>
      </c>
      <c r="H42" s="46">
        <v>0</v>
      </c>
      <c r="I42" s="99">
        <v>4593708.6270000003</v>
      </c>
      <c r="J42" s="98">
        <v>4573072.5319999997</v>
      </c>
      <c r="K42" s="46">
        <v>0.13</v>
      </c>
      <c r="L42" s="46">
        <v>0</v>
      </c>
      <c r="M42" s="46">
        <v>0</v>
      </c>
      <c r="N42" s="99">
        <v>4573072.6619999995</v>
      </c>
      <c r="O42" s="120">
        <v>-30412.582999999999</v>
      </c>
      <c r="P42" s="99">
        <v>20635.965</v>
      </c>
      <c r="Q42" s="100">
        <v>20635.965</v>
      </c>
      <c r="R42" s="100">
        <v>0</v>
      </c>
      <c r="S42" s="98">
        <v>522.59500000000003</v>
      </c>
      <c r="T42" s="46">
        <v>0</v>
      </c>
      <c r="U42" s="46">
        <v>0.13</v>
      </c>
      <c r="V42" s="46">
        <v>0</v>
      </c>
      <c r="W42" s="46">
        <v>0</v>
      </c>
      <c r="X42" s="46">
        <v>0</v>
      </c>
      <c r="Y42" s="99">
        <v>522.72500000000002</v>
      </c>
      <c r="Z42" s="98">
        <v>0</v>
      </c>
      <c r="AA42" s="46">
        <v>522.72500000000002</v>
      </c>
      <c r="AB42" s="46">
        <v>20635.965</v>
      </c>
      <c r="AC42" s="46">
        <v>0</v>
      </c>
      <c r="AD42" s="46">
        <v>0</v>
      </c>
      <c r="AE42" s="100">
        <v>21158.69</v>
      </c>
      <c r="AF42" s="98">
        <v>0</v>
      </c>
      <c r="AG42" s="46">
        <v>0</v>
      </c>
      <c r="AH42" s="46">
        <v>0</v>
      </c>
      <c r="AI42" s="99">
        <v>0</v>
      </c>
      <c r="AJ42" s="96">
        <v>21158.69</v>
      </c>
    </row>
    <row r="43" spans="1:36" ht="25.05" customHeight="1" thickBot="1" x14ac:dyDescent="0.25">
      <c r="A43" s="38">
        <v>51</v>
      </c>
      <c r="B43" s="38" t="s">
        <v>121</v>
      </c>
      <c r="C43" s="101">
        <v>0</v>
      </c>
      <c r="D43" s="102"/>
      <c r="E43" s="103">
        <v>4825221.8590000002</v>
      </c>
      <c r="F43" s="104">
        <v>0</v>
      </c>
      <c r="G43" s="104">
        <v>0</v>
      </c>
      <c r="H43" s="104">
        <v>0</v>
      </c>
      <c r="I43" s="105">
        <v>4825221.8590000002</v>
      </c>
      <c r="J43" s="103">
        <v>4807708.0930000003</v>
      </c>
      <c r="K43" s="104">
        <v>0</v>
      </c>
      <c r="L43" s="104">
        <v>8229.8060000000005</v>
      </c>
      <c r="M43" s="104">
        <v>0</v>
      </c>
      <c r="N43" s="105">
        <v>4815937.8990000002</v>
      </c>
      <c r="O43" s="103">
        <v>17513.766</v>
      </c>
      <c r="P43" s="105">
        <v>9283.9599999999991</v>
      </c>
      <c r="Q43" s="106">
        <v>9283.9599999999991</v>
      </c>
      <c r="R43" s="106">
        <v>0</v>
      </c>
      <c r="S43" s="103">
        <v>0</v>
      </c>
      <c r="T43" s="104">
        <v>0</v>
      </c>
      <c r="U43" s="104">
        <v>0</v>
      </c>
      <c r="V43" s="104">
        <v>0</v>
      </c>
      <c r="W43" s="104">
        <v>0</v>
      </c>
      <c r="X43" s="104">
        <v>0</v>
      </c>
      <c r="Y43" s="105">
        <v>0</v>
      </c>
      <c r="Z43" s="103">
        <v>0</v>
      </c>
      <c r="AA43" s="104">
        <v>0</v>
      </c>
      <c r="AB43" s="104">
        <v>9283.9599999999991</v>
      </c>
      <c r="AC43" s="104">
        <v>0</v>
      </c>
      <c r="AD43" s="104">
        <v>0</v>
      </c>
      <c r="AE43" s="107">
        <v>9283.9599999999991</v>
      </c>
      <c r="AF43" s="103">
        <v>0</v>
      </c>
      <c r="AG43" s="104">
        <v>0</v>
      </c>
      <c r="AH43" s="104">
        <v>0</v>
      </c>
      <c r="AI43" s="105">
        <v>0</v>
      </c>
      <c r="AJ43" s="101">
        <v>9283.9599999999991</v>
      </c>
    </row>
    <row r="44" spans="1:36" x14ac:dyDescent="0.2">
      <c r="O44" s="3">
        <f>SUM(O5:O43)</f>
        <v>-251368.62099999998</v>
      </c>
      <c r="P44" s="119">
        <f>SUM(P5:P43)</f>
        <v>1726328.7890000001</v>
      </c>
      <c r="S44" s="4">
        <f>SUM(S5:S43)</f>
        <v>4886630.0999999996</v>
      </c>
      <c r="Y44" s="3">
        <f>SUM(Y5:Y43)</f>
        <v>4884169.3719999986</v>
      </c>
    </row>
    <row r="45" spans="1:36" ht="13.8" thickBot="1" x14ac:dyDescent="0.25"/>
    <row r="46" spans="1:36" s="2" customFormat="1" ht="39.6" x14ac:dyDescent="0.2">
      <c r="C46" s="92" t="s">
        <v>55</v>
      </c>
      <c r="D46" s="7" t="s">
        <v>124</v>
      </c>
      <c r="E46" s="7" t="s">
        <v>56</v>
      </c>
      <c r="F46" s="93" t="s">
        <v>57</v>
      </c>
      <c r="G46" s="93" t="s">
        <v>129</v>
      </c>
      <c r="H46" s="93" t="s">
        <v>58</v>
      </c>
      <c r="I46" s="9" t="s">
        <v>59</v>
      </c>
      <c r="J46" s="7" t="s">
        <v>60</v>
      </c>
      <c r="K46" s="93" t="s">
        <v>61</v>
      </c>
      <c r="L46" s="93" t="s">
        <v>62</v>
      </c>
      <c r="M46" s="93" t="s">
        <v>63</v>
      </c>
      <c r="N46" s="9" t="s">
        <v>64</v>
      </c>
      <c r="O46" s="7" t="s">
        <v>65</v>
      </c>
      <c r="P46" s="9" t="s">
        <v>66</v>
      </c>
      <c r="Q46" s="2" t="s">
        <v>67</v>
      </c>
      <c r="R46" s="2" t="s">
        <v>68</v>
      </c>
      <c r="S46" s="7" t="s">
        <v>69</v>
      </c>
      <c r="T46" s="94" t="s">
        <v>57</v>
      </c>
      <c r="U46" s="94" t="s">
        <v>61</v>
      </c>
      <c r="V46" s="94" t="s">
        <v>70</v>
      </c>
      <c r="W46" s="94" t="s">
        <v>71</v>
      </c>
      <c r="X46" s="94" t="s">
        <v>72</v>
      </c>
      <c r="Y46" s="9" t="s">
        <v>73</v>
      </c>
      <c r="Z46" s="7" t="s">
        <v>74</v>
      </c>
      <c r="AA46" s="93" t="s">
        <v>73</v>
      </c>
      <c r="AB46" s="93" t="s">
        <v>75</v>
      </c>
      <c r="AC46" s="93" t="s">
        <v>76</v>
      </c>
      <c r="AD46" s="93" t="s">
        <v>77</v>
      </c>
      <c r="AE46" s="8" t="s">
        <v>78</v>
      </c>
      <c r="AF46" s="7" t="s">
        <v>79</v>
      </c>
      <c r="AG46" s="93" t="s">
        <v>74</v>
      </c>
      <c r="AH46" s="93" t="s">
        <v>80</v>
      </c>
      <c r="AI46" s="9" t="s">
        <v>81</v>
      </c>
      <c r="AJ46" s="12" t="s">
        <v>82</v>
      </c>
    </row>
  </sheetData>
  <mergeCells count="3">
    <mergeCell ref="S3:Y3"/>
    <mergeCell ref="Z3:AE3"/>
    <mergeCell ref="AF3:AJ3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A89BF-3F93-4DC7-AFF9-8A220964621E}">
  <sheetPr codeName="Sheet9">
    <pageSetUpPr fitToPage="1"/>
  </sheetPr>
  <dimension ref="A1:AJ52"/>
  <sheetViews>
    <sheetView zoomScale="48" zoomScaleNormal="48" workbookViewId="0">
      <selection sqref="A1:XFD1048576"/>
    </sheetView>
  </sheetViews>
  <sheetFormatPr defaultColWidth="9" defaultRowHeight="13.2" x14ac:dyDescent="0.2"/>
  <cols>
    <col min="1" max="1" width="4.88671875" customWidth="1"/>
    <col min="2" max="3" width="11" bestFit="1" customWidth="1"/>
    <col min="5" max="6" width="11" bestFit="1" customWidth="1"/>
    <col min="7" max="7" width="7.88671875" bestFit="1" customWidth="1"/>
    <col min="9" max="9" width="10.21875" bestFit="1" customWidth="1"/>
    <col min="10" max="10" width="11" bestFit="1" customWidth="1"/>
    <col min="12" max="12" width="12.44140625" customWidth="1"/>
    <col min="13" max="13" width="7.109375" bestFit="1" customWidth="1"/>
    <col min="14" max="14" width="10.21875" bestFit="1" customWidth="1"/>
    <col min="15" max="15" width="14.109375" bestFit="1" customWidth="1"/>
    <col min="16" max="16" width="11" bestFit="1" customWidth="1"/>
    <col min="17" max="18" width="10.109375" bestFit="1" customWidth="1"/>
    <col min="19" max="19" width="11" bestFit="1" customWidth="1"/>
    <col min="20" max="20" width="11.33203125" bestFit="1" customWidth="1"/>
    <col min="22" max="22" width="11" bestFit="1" customWidth="1"/>
    <col min="23" max="24" width="8.88671875" bestFit="1" customWidth="1"/>
    <col min="25" max="25" width="12.88671875" bestFit="1" customWidth="1"/>
    <col min="27" max="27" width="12.88671875" bestFit="1" customWidth="1"/>
    <col min="28" max="28" width="11.33203125" bestFit="1" customWidth="1"/>
    <col min="30" max="30" width="8.88671875" bestFit="1" customWidth="1"/>
    <col min="31" max="31" width="12.88671875" bestFit="1" customWidth="1"/>
    <col min="32" max="32" width="11.33203125" bestFit="1" customWidth="1"/>
    <col min="34" max="34" width="8.88671875" bestFit="1" customWidth="1"/>
    <col min="35" max="35" width="11.33203125" bestFit="1" customWidth="1"/>
    <col min="36" max="36" width="14.109375" bestFit="1" customWidth="1"/>
    <col min="257" max="257" width="4.88671875" customWidth="1"/>
    <col min="258" max="259" width="11" bestFit="1" customWidth="1"/>
    <col min="261" max="262" width="11" bestFit="1" customWidth="1"/>
    <col min="263" max="263" width="7.88671875" bestFit="1" customWidth="1"/>
    <col min="265" max="265" width="10.21875" bestFit="1" customWidth="1"/>
    <col min="266" max="266" width="11" bestFit="1" customWidth="1"/>
    <col min="268" max="268" width="12.44140625" customWidth="1"/>
    <col min="269" max="269" width="7.109375" bestFit="1" customWidth="1"/>
    <col min="270" max="270" width="10.21875" bestFit="1" customWidth="1"/>
    <col min="271" max="271" width="14.109375" bestFit="1" customWidth="1"/>
    <col min="272" max="272" width="11" bestFit="1" customWidth="1"/>
    <col min="273" max="274" width="10.109375" bestFit="1" customWidth="1"/>
    <col min="275" max="275" width="11" bestFit="1" customWidth="1"/>
    <col min="276" max="276" width="11.33203125" bestFit="1" customWidth="1"/>
    <col min="278" max="278" width="11" bestFit="1" customWidth="1"/>
    <col min="279" max="280" width="8.88671875" bestFit="1" customWidth="1"/>
    <col min="281" max="281" width="12.88671875" bestFit="1" customWidth="1"/>
    <col min="283" max="283" width="12.88671875" bestFit="1" customWidth="1"/>
    <col min="284" max="284" width="11.33203125" bestFit="1" customWidth="1"/>
    <col min="286" max="286" width="8.88671875" bestFit="1" customWidth="1"/>
    <col min="287" max="287" width="12.88671875" bestFit="1" customWidth="1"/>
    <col min="288" max="288" width="11.33203125" bestFit="1" customWidth="1"/>
    <col min="290" max="290" width="8.88671875" bestFit="1" customWidth="1"/>
    <col min="291" max="291" width="11.33203125" bestFit="1" customWidth="1"/>
    <col min="292" max="292" width="14.109375" bestFit="1" customWidth="1"/>
    <col min="513" max="513" width="4.88671875" customWidth="1"/>
    <col min="514" max="515" width="11" bestFit="1" customWidth="1"/>
    <col min="517" max="518" width="11" bestFit="1" customWidth="1"/>
    <col min="519" max="519" width="7.88671875" bestFit="1" customWidth="1"/>
    <col min="521" max="521" width="10.21875" bestFit="1" customWidth="1"/>
    <col min="522" max="522" width="11" bestFit="1" customWidth="1"/>
    <col min="524" max="524" width="12.44140625" customWidth="1"/>
    <col min="525" max="525" width="7.109375" bestFit="1" customWidth="1"/>
    <col min="526" max="526" width="10.21875" bestFit="1" customWidth="1"/>
    <col min="527" max="527" width="14.109375" bestFit="1" customWidth="1"/>
    <col min="528" max="528" width="11" bestFit="1" customWidth="1"/>
    <col min="529" max="530" width="10.109375" bestFit="1" customWidth="1"/>
    <col min="531" max="531" width="11" bestFit="1" customWidth="1"/>
    <col min="532" max="532" width="11.33203125" bestFit="1" customWidth="1"/>
    <col min="534" max="534" width="11" bestFit="1" customWidth="1"/>
    <col min="535" max="536" width="8.88671875" bestFit="1" customWidth="1"/>
    <col min="537" max="537" width="12.88671875" bestFit="1" customWidth="1"/>
    <col min="539" max="539" width="12.88671875" bestFit="1" customWidth="1"/>
    <col min="540" max="540" width="11.33203125" bestFit="1" customWidth="1"/>
    <col min="542" max="542" width="8.88671875" bestFit="1" customWidth="1"/>
    <col min="543" max="543" width="12.88671875" bestFit="1" customWidth="1"/>
    <col min="544" max="544" width="11.33203125" bestFit="1" customWidth="1"/>
    <col min="546" max="546" width="8.88671875" bestFit="1" customWidth="1"/>
    <col min="547" max="547" width="11.33203125" bestFit="1" customWidth="1"/>
    <col min="548" max="548" width="14.109375" bestFit="1" customWidth="1"/>
    <col min="769" max="769" width="4.88671875" customWidth="1"/>
    <col min="770" max="771" width="11" bestFit="1" customWidth="1"/>
    <col min="773" max="774" width="11" bestFit="1" customWidth="1"/>
    <col min="775" max="775" width="7.88671875" bestFit="1" customWidth="1"/>
    <col min="777" max="777" width="10.21875" bestFit="1" customWidth="1"/>
    <col min="778" max="778" width="11" bestFit="1" customWidth="1"/>
    <col min="780" max="780" width="12.44140625" customWidth="1"/>
    <col min="781" max="781" width="7.109375" bestFit="1" customWidth="1"/>
    <col min="782" max="782" width="10.21875" bestFit="1" customWidth="1"/>
    <col min="783" max="783" width="14.109375" bestFit="1" customWidth="1"/>
    <col min="784" max="784" width="11" bestFit="1" customWidth="1"/>
    <col min="785" max="786" width="10.109375" bestFit="1" customWidth="1"/>
    <col min="787" max="787" width="11" bestFit="1" customWidth="1"/>
    <col min="788" max="788" width="11.33203125" bestFit="1" customWidth="1"/>
    <col min="790" max="790" width="11" bestFit="1" customWidth="1"/>
    <col min="791" max="792" width="8.88671875" bestFit="1" customWidth="1"/>
    <col min="793" max="793" width="12.88671875" bestFit="1" customWidth="1"/>
    <col min="795" max="795" width="12.88671875" bestFit="1" customWidth="1"/>
    <col min="796" max="796" width="11.33203125" bestFit="1" customWidth="1"/>
    <col min="798" max="798" width="8.88671875" bestFit="1" customWidth="1"/>
    <col min="799" max="799" width="12.88671875" bestFit="1" customWidth="1"/>
    <col min="800" max="800" width="11.33203125" bestFit="1" customWidth="1"/>
    <col min="802" max="802" width="8.88671875" bestFit="1" customWidth="1"/>
    <col min="803" max="803" width="11.33203125" bestFit="1" customWidth="1"/>
    <col min="804" max="804" width="14.109375" bestFit="1" customWidth="1"/>
    <col min="1025" max="1025" width="4.88671875" customWidth="1"/>
    <col min="1026" max="1027" width="11" bestFit="1" customWidth="1"/>
    <col min="1029" max="1030" width="11" bestFit="1" customWidth="1"/>
    <col min="1031" max="1031" width="7.88671875" bestFit="1" customWidth="1"/>
    <col min="1033" max="1033" width="10.21875" bestFit="1" customWidth="1"/>
    <col min="1034" max="1034" width="11" bestFit="1" customWidth="1"/>
    <col min="1036" max="1036" width="12.44140625" customWidth="1"/>
    <col min="1037" max="1037" width="7.109375" bestFit="1" customWidth="1"/>
    <col min="1038" max="1038" width="10.21875" bestFit="1" customWidth="1"/>
    <col min="1039" max="1039" width="14.109375" bestFit="1" customWidth="1"/>
    <col min="1040" max="1040" width="11" bestFit="1" customWidth="1"/>
    <col min="1041" max="1042" width="10.109375" bestFit="1" customWidth="1"/>
    <col min="1043" max="1043" width="11" bestFit="1" customWidth="1"/>
    <col min="1044" max="1044" width="11.33203125" bestFit="1" customWidth="1"/>
    <col min="1046" max="1046" width="11" bestFit="1" customWidth="1"/>
    <col min="1047" max="1048" width="8.88671875" bestFit="1" customWidth="1"/>
    <col min="1049" max="1049" width="12.88671875" bestFit="1" customWidth="1"/>
    <col min="1051" max="1051" width="12.88671875" bestFit="1" customWidth="1"/>
    <col min="1052" max="1052" width="11.33203125" bestFit="1" customWidth="1"/>
    <col min="1054" max="1054" width="8.88671875" bestFit="1" customWidth="1"/>
    <col min="1055" max="1055" width="12.88671875" bestFit="1" customWidth="1"/>
    <col min="1056" max="1056" width="11.33203125" bestFit="1" customWidth="1"/>
    <col min="1058" max="1058" width="8.88671875" bestFit="1" customWidth="1"/>
    <col min="1059" max="1059" width="11.33203125" bestFit="1" customWidth="1"/>
    <col min="1060" max="1060" width="14.109375" bestFit="1" customWidth="1"/>
    <col min="1281" max="1281" width="4.88671875" customWidth="1"/>
    <col min="1282" max="1283" width="11" bestFit="1" customWidth="1"/>
    <col min="1285" max="1286" width="11" bestFit="1" customWidth="1"/>
    <col min="1287" max="1287" width="7.88671875" bestFit="1" customWidth="1"/>
    <col min="1289" max="1289" width="10.21875" bestFit="1" customWidth="1"/>
    <col min="1290" max="1290" width="11" bestFit="1" customWidth="1"/>
    <col min="1292" max="1292" width="12.44140625" customWidth="1"/>
    <col min="1293" max="1293" width="7.109375" bestFit="1" customWidth="1"/>
    <col min="1294" max="1294" width="10.21875" bestFit="1" customWidth="1"/>
    <col min="1295" max="1295" width="14.109375" bestFit="1" customWidth="1"/>
    <col min="1296" max="1296" width="11" bestFit="1" customWidth="1"/>
    <col min="1297" max="1298" width="10.109375" bestFit="1" customWidth="1"/>
    <col min="1299" max="1299" width="11" bestFit="1" customWidth="1"/>
    <col min="1300" max="1300" width="11.33203125" bestFit="1" customWidth="1"/>
    <col min="1302" max="1302" width="11" bestFit="1" customWidth="1"/>
    <col min="1303" max="1304" width="8.88671875" bestFit="1" customWidth="1"/>
    <col min="1305" max="1305" width="12.88671875" bestFit="1" customWidth="1"/>
    <col min="1307" max="1307" width="12.88671875" bestFit="1" customWidth="1"/>
    <col min="1308" max="1308" width="11.33203125" bestFit="1" customWidth="1"/>
    <col min="1310" max="1310" width="8.88671875" bestFit="1" customWidth="1"/>
    <col min="1311" max="1311" width="12.88671875" bestFit="1" customWidth="1"/>
    <col min="1312" max="1312" width="11.33203125" bestFit="1" customWidth="1"/>
    <col min="1314" max="1314" width="8.88671875" bestFit="1" customWidth="1"/>
    <col min="1315" max="1315" width="11.33203125" bestFit="1" customWidth="1"/>
    <col min="1316" max="1316" width="14.109375" bestFit="1" customWidth="1"/>
    <col min="1537" max="1537" width="4.88671875" customWidth="1"/>
    <col min="1538" max="1539" width="11" bestFit="1" customWidth="1"/>
    <col min="1541" max="1542" width="11" bestFit="1" customWidth="1"/>
    <col min="1543" max="1543" width="7.88671875" bestFit="1" customWidth="1"/>
    <col min="1545" max="1545" width="10.21875" bestFit="1" customWidth="1"/>
    <col min="1546" max="1546" width="11" bestFit="1" customWidth="1"/>
    <col min="1548" max="1548" width="12.44140625" customWidth="1"/>
    <col min="1549" max="1549" width="7.109375" bestFit="1" customWidth="1"/>
    <col min="1550" max="1550" width="10.21875" bestFit="1" customWidth="1"/>
    <col min="1551" max="1551" width="14.109375" bestFit="1" customWidth="1"/>
    <col min="1552" max="1552" width="11" bestFit="1" customWidth="1"/>
    <col min="1553" max="1554" width="10.109375" bestFit="1" customWidth="1"/>
    <col min="1555" max="1555" width="11" bestFit="1" customWidth="1"/>
    <col min="1556" max="1556" width="11.33203125" bestFit="1" customWidth="1"/>
    <col min="1558" max="1558" width="11" bestFit="1" customWidth="1"/>
    <col min="1559" max="1560" width="8.88671875" bestFit="1" customWidth="1"/>
    <col min="1561" max="1561" width="12.88671875" bestFit="1" customWidth="1"/>
    <col min="1563" max="1563" width="12.88671875" bestFit="1" customWidth="1"/>
    <col min="1564" max="1564" width="11.33203125" bestFit="1" customWidth="1"/>
    <col min="1566" max="1566" width="8.88671875" bestFit="1" customWidth="1"/>
    <col min="1567" max="1567" width="12.88671875" bestFit="1" customWidth="1"/>
    <col min="1568" max="1568" width="11.33203125" bestFit="1" customWidth="1"/>
    <col min="1570" max="1570" width="8.88671875" bestFit="1" customWidth="1"/>
    <col min="1571" max="1571" width="11.33203125" bestFit="1" customWidth="1"/>
    <col min="1572" max="1572" width="14.109375" bestFit="1" customWidth="1"/>
    <col min="1793" max="1793" width="4.88671875" customWidth="1"/>
    <col min="1794" max="1795" width="11" bestFit="1" customWidth="1"/>
    <col min="1797" max="1798" width="11" bestFit="1" customWidth="1"/>
    <col min="1799" max="1799" width="7.88671875" bestFit="1" customWidth="1"/>
    <col min="1801" max="1801" width="10.21875" bestFit="1" customWidth="1"/>
    <col min="1802" max="1802" width="11" bestFit="1" customWidth="1"/>
    <col min="1804" max="1804" width="12.44140625" customWidth="1"/>
    <col min="1805" max="1805" width="7.109375" bestFit="1" customWidth="1"/>
    <col min="1806" max="1806" width="10.21875" bestFit="1" customWidth="1"/>
    <col min="1807" max="1807" width="14.109375" bestFit="1" customWidth="1"/>
    <col min="1808" max="1808" width="11" bestFit="1" customWidth="1"/>
    <col min="1809" max="1810" width="10.109375" bestFit="1" customWidth="1"/>
    <col min="1811" max="1811" width="11" bestFit="1" customWidth="1"/>
    <col min="1812" max="1812" width="11.33203125" bestFit="1" customWidth="1"/>
    <col min="1814" max="1814" width="11" bestFit="1" customWidth="1"/>
    <col min="1815" max="1816" width="8.88671875" bestFit="1" customWidth="1"/>
    <col min="1817" max="1817" width="12.88671875" bestFit="1" customWidth="1"/>
    <col min="1819" max="1819" width="12.88671875" bestFit="1" customWidth="1"/>
    <col min="1820" max="1820" width="11.33203125" bestFit="1" customWidth="1"/>
    <col min="1822" max="1822" width="8.88671875" bestFit="1" customWidth="1"/>
    <col min="1823" max="1823" width="12.88671875" bestFit="1" customWidth="1"/>
    <col min="1824" max="1824" width="11.33203125" bestFit="1" customWidth="1"/>
    <col min="1826" max="1826" width="8.88671875" bestFit="1" customWidth="1"/>
    <col min="1827" max="1827" width="11.33203125" bestFit="1" customWidth="1"/>
    <col min="1828" max="1828" width="14.109375" bestFit="1" customWidth="1"/>
    <col min="2049" max="2049" width="4.88671875" customWidth="1"/>
    <col min="2050" max="2051" width="11" bestFit="1" customWidth="1"/>
    <col min="2053" max="2054" width="11" bestFit="1" customWidth="1"/>
    <col min="2055" max="2055" width="7.88671875" bestFit="1" customWidth="1"/>
    <col min="2057" max="2057" width="10.21875" bestFit="1" customWidth="1"/>
    <col min="2058" max="2058" width="11" bestFit="1" customWidth="1"/>
    <col min="2060" max="2060" width="12.44140625" customWidth="1"/>
    <col min="2061" max="2061" width="7.109375" bestFit="1" customWidth="1"/>
    <col min="2062" max="2062" width="10.21875" bestFit="1" customWidth="1"/>
    <col min="2063" max="2063" width="14.109375" bestFit="1" customWidth="1"/>
    <col min="2064" max="2064" width="11" bestFit="1" customWidth="1"/>
    <col min="2065" max="2066" width="10.109375" bestFit="1" customWidth="1"/>
    <col min="2067" max="2067" width="11" bestFit="1" customWidth="1"/>
    <col min="2068" max="2068" width="11.33203125" bestFit="1" customWidth="1"/>
    <col min="2070" max="2070" width="11" bestFit="1" customWidth="1"/>
    <col min="2071" max="2072" width="8.88671875" bestFit="1" customWidth="1"/>
    <col min="2073" max="2073" width="12.88671875" bestFit="1" customWidth="1"/>
    <col min="2075" max="2075" width="12.88671875" bestFit="1" customWidth="1"/>
    <col min="2076" max="2076" width="11.33203125" bestFit="1" customWidth="1"/>
    <col min="2078" max="2078" width="8.88671875" bestFit="1" customWidth="1"/>
    <col min="2079" max="2079" width="12.88671875" bestFit="1" customWidth="1"/>
    <col min="2080" max="2080" width="11.33203125" bestFit="1" customWidth="1"/>
    <col min="2082" max="2082" width="8.88671875" bestFit="1" customWidth="1"/>
    <col min="2083" max="2083" width="11.33203125" bestFit="1" customWidth="1"/>
    <col min="2084" max="2084" width="14.109375" bestFit="1" customWidth="1"/>
    <col min="2305" max="2305" width="4.88671875" customWidth="1"/>
    <col min="2306" max="2307" width="11" bestFit="1" customWidth="1"/>
    <col min="2309" max="2310" width="11" bestFit="1" customWidth="1"/>
    <col min="2311" max="2311" width="7.88671875" bestFit="1" customWidth="1"/>
    <col min="2313" max="2313" width="10.21875" bestFit="1" customWidth="1"/>
    <col min="2314" max="2314" width="11" bestFit="1" customWidth="1"/>
    <col min="2316" max="2316" width="12.44140625" customWidth="1"/>
    <col min="2317" max="2317" width="7.109375" bestFit="1" customWidth="1"/>
    <col min="2318" max="2318" width="10.21875" bestFit="1" customWidth="1"/>
    <col min="2319" max="2319" width="14.109375" bestFit="1" customWidth="1"/>
    <col min="2320" max="2320" width="11" bestFit="1" customWidth="1"/>
    <col min="2321" max="2322" width="10.109375" bestFit="1" customWidth="1"/>
    <col min="2323" max="2323" width="11" bestFit="1" customWidth="1"/>
    <col min="2324" max="2324" width="11.33203125" bestFit="1" customWidth="1"/>
    <col min="2326" max="2326" width="11" bestFit="1" customWidth="1"/>
    <col min="2327" max="2328" width="8.88671875" bestFit="1" customWidth="1"/>
    <col min="2329" max="2329" width="12.88671875" bestFit="1" customWidth="1"/>
    <col min="2331" max="2331" width="12.88671875" bestFit="1" customWidth="1"/>
    <col min="2332" max="2332" width="11.33203125" bestFit="1" customWidth="1"/>
    <col min="2334" max="2334" width="8.88671875" bestFit="1" customWidth="1"/>
    <col min="2335" max="2335" width="12.88671875" bestFit="1" customWidth="1"/>
    <col min="2336" max="2336" width="11.33203125" bestFit="1" customWidth="1"/>
    <col min="2338" max="2338" width="8.88671875" bestFit="1" customWidth="1"/>
    <col min="2339" max="2339" width="11.33203125" bestFit="1" customWidth="1"/>
    <col min="2340" max="2340" width="14.109375" bestFit="1" customWidth="1"/>
    <col min="2561" max="2561" width="4.88671875" customWidth="1"/>
    <col min="2562" max="2563" width="11" bestFit="1" customWidth="1"/>
    <col min="2565" max="2566" width="11" bestFit="1" customWidth="1"/>
    <col min="2567" max="2567" width="7.88671875" bestFit="1" customWidth="1"/>
    <col min="2569" max="2569" width="10.21875" bestFit="1" customWidth="1"/>
    <col min="2570" max="2570" width="11" bestFit="1" customWidth="1"/>
    <col min="2572" max="2572" width="12.44140625" customWidth="1"/>
    <col min="2573" max="2573" width="7.109375" bestFit="1" customWidth="1"/>
    <col min="2574" max="2574" width="10.21875" bestFit="1" customWidth="1"/>
    <col min="2575" max="2575" width="14.109375" bestFit="1" customWidth="1"/>
    <col min="2576" max="2576" width="11" bestFit="1" customWidth="1"/>
    <col min="2577" max="2578" width="10.109375" bestFit="1" customWidth="1"/>
    <col min="2579" max="2579" width="11" bestFit="1" customWidth="1"/>
    <col min="2580" max="2580" width="11.33203125" bestFit="1" customWidth="1"/>
    <col min="2582" max="2582" width="11" bestFit="1" customWidth="1"/>
    <col min="2583" max="2584" width="8.88671875" bestFit="1" customWidth="1"/>
    <col min="2585" max="2585" width="12.88671875" bestFit="1" customWidth="1"/>
    <col min="2587" max="2587" width="12.88671875" bestFit="1" customWidth="1"/>
    <col min="2588" max="2588" width="11.33203125" bestFit="1" customWidth="1"/>
    <col min="2590" max="2590" width="8.88671875" bestFit="1" customWidth="1"/>
    <col min="2591" max="2591" width="12.88671875" bestFit="1" customWidth="1"/>
    <col min="2592" max="2592" width="11.33203125" bestFit="1" customWidth="1"/>
    <col min="2594" max="2594" width="8.88671875" bestFit="1" customWidth="1"/>
    <col min="2595" max="2595" width="11.33203125" bestFit="1" customWidth="1"/>
    <col min="2596" max="2596" width="14.109375" bestFit="1" customWidth="1"/>
    <col min="2817" max="2817" width="4.88671875" customWidth="1"/>
    <col min="2818" max="2819" width="11" bestFit="1" customWidth="1"/>
    <col min="2821" max="2822" width="11" bestFit="1" customWidth="1"/>
    <col min="2823" max="2823" width="7.88671875" bestFit="1" customWidth="1"/>
    <col min="2825" max="2825" width="10.21875" bestFit="1" customWidth="1"/>
    <col min="2826" max="2826" width="11" bestFit="1" customWidth="1"/>
    <col min="2828" max="2828" width="12.44140625" customWidth="1"/>
    <col min="2829" max="2829" width="7.109375" bestFit="1" customWidth="1"/>
    <col min="2830" max="2830" width="10.21875" bestFit="1" customWidth="1"/>
    <col min="2831" max="2831" width="14.109375" bestFit="1" customWidth="1"/>
    <col min="2832" max="2832" width="11" bestFit="1" customWidth="1"/>
    <col min="2833" max="2834" width="10.109375" bestFit="1" customWidth="1"/>
    <col min="2835" max="2835" width="11" bestFit="1" customWidth="1"/>
    <col min="2836" max="2836" width="11.33203125" bestFit="1" customWidth="1"/>
    <col min="2838" max="2838" width="11" bestFit="1" customWidth="1"/>
    <col min="2839" max="2840" width="8.88671875" bestFit="1" customWidth="1"/>
    <col min="2841" max="2841" width="12.88671875" bestFit="1" customWidth="1"/>
    <col min="2843" max="2843" width="12.88671875" bestFit="1" customWidth="1"/>
    <col min="2844" max="2844" width="11.33203125" bestFit="1" customWidth="1"/>
    <col min="2846" max="2846" width="8.88671875" bestFit="1" customWidth="1"/>
    <col min="2847" max="2847" width="12.88671875" bestFit="1" customWidth="1"/>
    <col min="2848" max="2848" width="11.33203125" bestFit="1" customWidth="1"/>
    <col min="2850" max="2850" width="8.88671875" bestFit="1" customWidth="1"/>
    <col min="2851" max="2851" width="11.33203125" bestFit="1" customWidth="1"/>
    <col min="2852" max="2852" width="14.109375" bestFit="1" customWidth="1"/>
    <col min="3073" max="3073" width="4.88671875" customWidth="1"/>
    <col min="3074" max="3075" width="11" bestFit="1" customWidth="1"/>
    <col min="3077" max="3078" width="11" bestFit="1" customWidth="1"/>
    <col min="3079" max="3079" width="7.88671875" bestFit="1" customWidth="1"/>
    <col min="3081" max="3081" width="10.21875" bestFit="1" customWidth="1"/>
    <col min="3082" max="3082" width="11" bestFit="1" customWidth="1"/>
    <col min="3084" max="3084" width="12.44140625" customWidth="1"/>
    <col min="3085" max="3085" width="7.109375" bestFit="1" customWidth="1"/>
    <col min="3086" max="3086" width="10.21875" bestFit="1" customWidth="1"/>
    <col min="3087" max="3087" width="14.109375" bestFit="1" customWidth="1"/>
    <col min="3088" max="3088" width="11" bestFit="1" customWidth="1"/>
    <col min="3089" max="3090" width="10.109375" bestFit="1" customWidth="1"/>
    <col min="3091" max="3091" width="11" bestFit="1" customWidth="1"/>
    <col min="3092" max="3092" width="11.33203125" bestFit="1" customWidth="1"/>
    <col min="3094" max="3094" width="11" bestFit="1" customWidth="1"/>
    <col min="3095" max="3096" width="8.88671875" bestFit="1" customWidth="1"/>
    <col min="3097" max="3097" width="12.88671875" bestFit="1" customWidth="1"/>
    <col min="3099" max="3099" width="12.88671875" bestFit="1" customWidth="1"/>
    <col min="3100" max="3100" width="11.33203125" bestFit="1" customWidth="1"/>
    <col min="3102" max="3102" width="8.88671875" bestFit="1" customWidth="1"/>
    <col min="3103" max="3103" width="12.88671875" bestFit="1" customWidth="1"/>
    <col min="3104" max="3104" width="11.33203125" bestFit="1" customWidth="1"/>
    <col min="3106" max="3106" width="8.88671875" bestFit="1" customWidth="1"/>
    <col min="3107" max="3107" width="11.33203125" bestFit="1" customWidth="1"/>
    <col min="3108" max="3108" width="14.109375" bestFit="1" customWidth="1"/>
    <col min="3329" max="3329" width="4.88671875" customWidth="1"/>
    <col min="3330" max="3331" width="11" bestFit="1" customWidth="1"/>
    <col min="3333" max="3334" width="11" bestFit="1" customWidth="1"/>
    <col min="3335" max="3335" width="7.88671875" bestFit="1" customWidth="1"/>
    <col min="3337" max="3337" width="10.21875" bestFit="1" customWidth="1"/>
    <col min="3338" max="3338" width="11" bestFit="1" customWidth="1"/>
    <col min="3340" max="3340" width="12.44140625" customWidth="1"/>
    <col min="3341" max="3341" width="7.109375" bestFit="1" customWidth="1"/>
    <col min="3342" max="3342" width="10.21875" bestFit="1" customWidth="1"/>
    <col min="3343" max="3343" width="14.109375" bestFit="1" customWidth="1"/>
    <col min="3344" max="3344" width="11" bestFit="1" customWidth="1"/>
    <col min="3345" max="3346" width="10.109375" bestFit="1" customWidth="1"/>
    <col min="3347" max="3347" width="11" bestFit="1" customWidth="1"/>
    <col min="3348" max="3348" width="11.33203125" bestFit="1" customWidth="1"/>
    <col min="3350" max="3350" width="11" bestFit="1" customWidth="1"/>
    <col min="3351" max="3352" width="8.88671875" bestFit="1" customWidth="1"/>
    <col min="3353" max="3353" width="12.88671875" bestFit="1" customWidth="1"/>
    <col min="3355" max="3355" width="12.88671875" bestFit="1" customWidth="1"/>
    <col min="3356" max="3356" width="11.33203125" bestFit="1" customWidth="1"/>
    <col min="3358" max="3358" width="8.88671875" bestFit="1" customWidth="1"/>
    <col min="3359" max="3359" width="12.88671875" bestFit="1" customWidth="1"/>
    <col min="3360" max="3360" width="11.33203125" bestFit="1" customWidth="1"/>
    <col min="3362" max="3362" width="8.88671875" bestFit="1" customWidth="1"/>
    <col min="3363" max="3363" width="11.33203125" bestFit="1" customWidth="1"/>
    <col min="3364" max="3364" width="14.109375" bestFit="1" customWidth="1"/>
    <col min="3585" max="3585" width="4.88671875" customWidth="1"/>
    <col min="3586" max="3587" width="11" bestFit="1" customWidth="1"/>
    <col min="3589" max="3590" width="11" bestFit="1" customWidth="1"/>
    <col min="3591" max="3591" width="7.88671875" bestFit="1" customWidth="1"/>
    <col min="3593" max="3593" width="10.21875" bestFit="1" customWidth="1"/>
    <col min="3594" max="3594" width="11" bestFit="1" customWidth="1"/>
    <col min="3596" max="3596" width="12.44140625" customWidth="1"/>
    <col min="3597" max="3597" width="7.109375" bestFit="1" customWidth="1"/>
    <col min="3598" max="3598" width="10.21875" bestFit="1" customWidth="1"/>
    <col min="3599" max="3599" width="14.109375" bestFit="1" customWidth="1"/>
    <col min="3600" max="3600" width="11" bestFit="1" customWidth="1"/>
    <col min="3601" max="3602" width="10.109375" bestFit="1" customWidth="1"/>
    <col min="3603" max="3603" width="11" bestFit="1" customWidth="1"/>
    <col min="3604" max="3604" width="11.33203125" bestFit="1" customWidth="1"/>
    <col min="3606" max="3606" width="11" bestFit="1" customWidth="1"/>
    <col min="3607" max="3608" width="8.88671875" bestFit="1" customWidth="1"/>
    <col min="3609" max="3609" width="12.88671875" bestFit="1" customWidth="1"/>
    <col min="3611" max="3611" width="12.88671875" bestFit="1" customWidth="1"/>
    <col min="3612" max="3612" width="11.33203125" bestFit="1" customWidth="1"/>
    <col min="3614" max="3614" width="8.88671875" bestFit="1" customWidth="1"/>
    <col min="3615" max="3615" width="12.88671875" bestFit="1" customWidth="1"/>
    <col min="3616" max="3616" width="11.33203125" bestFit="1" customWidth="1"/>
    <col min="3618" max="3618" width="8.88671875" bestFit="1" customWidth="1"/>
    <col min="3619" max="3619" width="11.33203125" bestFit="1" customWidth="1"/>
    <col min="3620" max="3620" width="14.109375" bestFit="1" customWidth="1"/>
    <col min="3841" max="3841" width="4.88671875" customWidth="1"/>
    <col min="3842" max="3843" width="11" bestFit="1" customWidth="1"/>
    <col min="3845" max="3846" width="11" bestFit="1" customWidth="1"/>
    <col min="3847" max="3847" width="7.88671875" bestFit="1" customWidth="1"/>
    <col min="3849" max="3849" width="10.21875" bestFit="1" customWidth="1"/>
    <col min="3850" max="3850" width="11" bestFit="1" customWidth="1"/>
    <col min="3852" max="3852" width="12.44140625" customWidth="1"/>
    <col min="3853" max="3853" width="7.109375" bestFit="1" customWidth="1"/>
    <col min="3854" max="3854" width="10.21875" bestFit="1" customWidth="1"/>
    <col min="3855" max="3855" width="14.109375" bestFit="1" customWidth="1"/>
    <col min="3856" max="3856" width="11" bestFit="1" customWidth="1"/>
    <col min="3857" max="3858" width="10.109375" bestFit="1" customWidth="1"/>
    <col min="3859" max="3859" width="11" bestFit="1" customWidth="1"/>
    <col min="3860" max="3860" width="11.33203125" bestFit="1" customWidth="1"/>
    <col min="3862" max="3862" width="11" bestFit="1" customWidth="1"/>
    <col min="3863" max="3864" width="8.88671875" bestFit="1" customWidth="1"/>
    <col min="3865" max="3865" width="12.88671875" bestFit="1" customWidth="1"/>
    <col min="3867" max="3867" width="12.88671875" bestFit="1" customWidth="1"/>
    <col min="3868" max="3868" width="11.33203125" bestFit="1" customWidth="1"/>
    <col min="3870" max="3870" width="8.88671875" bestFit="1" customWidth="1"/>
    <col min="3871" max="3871" width="12.88671875" bestFit="1" customWidth="1"/>
    <col min="3872" max="3872" width="11.33203125" bestFit="1" customWidth="1"/>
    <col min="3874" max="3874" width="8.88671875" bestFit="1" customWidth="1"/>
    <col min="3875" max="3875" width="11.33203125" bestFit="1" customWidth="1"/>
    <col min="3876" max="3876" width="14.109375" bestFit="1" customWidth="1"/>
    <col min="4097" max="4097" width="4.88671875" customWidth="1"/>
    <col min="4098" max="4099" width="11" bestFit="1" customWidth="1"/>
    <col min="4101" max="4102" width="11" bestFit="1" customWidth="1"/>
    <col min="4103" max="4103" width="7.88671875" bestFit="1" customWidth="1"/>
    <col min="4105" max="4105" width="10.21875" bestFit="1" customWidth="1"/>
    <col min="4106" max="4106" width="11" bestFit="1" customWidth="1"/>
    <col min="4108" max="4108" width="12.44140625" customWidth="1"/>
    <col min="4109" max="4109" width="7.109375" bestFit="1" customWidth="1"/>
    <col min="4110" max="4110" width="10.21875" bestFit="1" customWidth="1"/>
    <col min="4111" max="4111" width="14.109375" bestFit="1" customWidth="1"/>
    <col min="4112" max="4112" width="11" bestFit="1" customWidth="1"/>
    <col min="4113" max="4114" width="10.109375" bestFit="1" customWidth="1"/>
    <col min="4115" max="4115" width="11" bestFit="1" customWidth="1"/>
    <col min="4116" max="4116" width="11.33203125" bestFit="1" customWidth="1"/>
    <col min="4118" max="4118" width="11" bestFit="1" customWidth="1"/>
    <col min="4119" max="4120" width="8.88671875" bestFit="1" customWidth="1"/>
    <col min="4121" max="4121" width="12.88671875" bestFit="1" customWidth="1"/>
    <col min="4123" max="4123" width="12.88671875" bestFit="1" customWidth="1"/>
    <col min="4124" max="4124" width="11.33203125" bestFit="1" customWidth="1"/>
    <col min="4126" max="4126" width="8.88671875" bestFit="1" customWidth="1"/>
    <col min="4127" max="4127" width="12.88671875" bestFit="1" customWidth="1"/>
    <col min="4128" max="4128" width="11.33203125" bestFit="1" customWidth="1"/>
    <col min="4130" max="4130" width="8.88671875" bestFit="1" customWidth="1"/>
    <col min="4131" max="4131" width="11.33203125" bestFit="1" customWidth="1"/>
    <col min="4132" max="4132" width="14.109375" bestFit="1" customWidth="1"/>
    <col min="4353" max="4353" width="4.88671875" customWidth="1"/>
    <col min="4354" max="4355" width="11" bestFit="1" customWidth="1"/>
    <col min="4357" max="4358" width="11" bestFit="1" customWidth="1"/>
    <col min="4359" max="4359" width="7.88671875" bestFit="1" customWidth="1"/>
    <col min="4361" max="4361" width="10.21875" bestFit="1" customWidth="1"/>
    <col min="4362" max="4362" width="11" bestFit="1" customWidth="1"/>
    <col min="4364" max="4364" width="12.44140625" customWidth="1"/>
    <col min="4365" max="4365" width="7.109375" bestFit="1" customWidth="1"/>
    <col min="4366" max="4366" width="10.21875" bestFit="1" customWidth="1"/>
    <col min="4367" max="4367" width="14.109375" bestFit="1" customWidth="1"/>
    <col min="4368" max="4368" width="11" bestFit="1" customWidth="1"/>
    <col min="4369" max="4370" width="10.109375" bestFit="1" customWidth="1"/>
    <col min="4371" max="4371" width="11" bestFit="1" customWidth="1"/>
    <col min="4372" max="4372" width="11.33203125" bestFit="1" customWidth="1"/>
    <col min="4374" max="4374" width="11" bestFit="1" customWidth="1"/>
    <col min="4375" max="4376" width="8.88671875" bestFit="1" customWidth="1"/>
    <col min="4377" max="4377" width="12.88671875" bestFit="1" customWidth="1"/>
    <col min="4379" max="4379" width="12.88671875" bestFit="1" customWidth="1"/>
    <col min="4380" max="4380" width="11.33203125" bestFit="1" customWidth="1"/>
    <col min="4382" max="4382" width="8.88671875" bestFit="1" customWidth="1"/>
    <col min="4383" max="4383" width="12.88671875" bestFit="1" customWidth="1"/>
    <col min="4384" max="4384" width="11.33203125" bestFit="1" customWidth="1"/>
    <col min="4386" max="4386" width="8.88671875" bestFit="1" customWidth="1"/>
    <col min="4387" max="4387" width="11.33203125" bestFit="1" customWidth="1"/>
    <col min="4388" max="4388" width="14.109375" bestFit="1" customWidth="1"/>
    <col min="4609" max="4609" width="4.88671875" customWidth="1"/>
    <col min="4610" max="4611" width="11" bestFit="1" customWidth="1"/>
    <col min="4613" max="4614" width="11" bestFit="1" customWidth="1"/>
    <col min="4615" max="4615" width="7.88671875" bestFit="1" customWidth="1"/>
    <col min="4617" max="4617" width="10.21875" bestFit="1" customWidth="1"/>
    <col min="4618" max="4618" width="11" bestFit="1" customWidth="1"/>
    <col min="4620" max="4620" width="12.44140625" customWidth="1"/>
    <col min="4621" max="4621" width="7.109375" bestFit="1" customWidth="1"/>
    <col min="4622" max="4622" width="10.21875" bestFit="1" customWidth="1"/>
    <col min="4623" max="4623" width="14.109375" bestFit="1" customWidth="1"/>
    <col min="4624" max="4624" width="11" bestFit="1" customWidth="1"/>
    <col min="4625" max="4626" width="10.109375" bestFit="1" customWidth="1"/>
    <col min="4627" max="4627" width="11" bestFit="1" customWidth="1"/>
    <col min="4628" max="4628" width="11.33203125" bestFit="1" customWidth="1"/>
    <col min="4630" max="4630" width="11" bestFit="1" customWidth="1"/>
    <col min="4631" max="4632" width="8.88671875" bestFit="1" customWidth="1"/>
    <col min="4633" max="4633" width="12.88671875" bestFit="1" customWidth="1"/>
    <col min="4635" max="4635" width="12.88671875" bestFit="1" customWidth="1"/>
    <col min="4636" max="4636" width="11.33203125" bestFit="1" customWidth="1"/>
    <col min="4638" max="4638" width="8.88671875" bestFit="1" customWidth="1"/>
    <col min="4639" max="4639" width="12.88671875" bestFit="1" customWidth="1"/>
    <col min="4640" max="4640" width="11.33203125" bestFit="1" customWidth="1"/>
    <col min="4642" max="4642" width="8.88671875" bestFit="1" customWidth="1"/>
    <col min="4643" max="4643" width="11.33203125" bestFit="1" customWidth="1"/>
    <col min="4644" max="4644" width="14.109375" bestFit="1" customWidth="1"/>
    <col min="4865" max="4865" width="4.88671875" customWidth="1"/>
    <col min="4866" max="4867" width="11" bestFit="1" customWidth="1"/>
    <col min="4869" max="4870" width="11" bestFit="1" customWidth="1"/>
    <col min="4871" max="4871" width="7.88671875" bestFit="1" customWidth="1"/>
    <col min="4873" max="4873" width="10.21875" bestFit="1" customWidth="1"/>
    <col min="4874" max="4874" width="11" bestFit="1" customWidth="1"/>
    <col min="4876" max="4876" width="12.44140625" customWidth="1"/>
    <col min="4877" max="4877" width="7.109375" bestFit="1" customWidth="1"/>
    <col min="4878" max="4878" width="10.21875" bestFit="1" customWidth="1"/>
    <col min="4879" max="4879" width="14.109375" bestFit="1" customWidth="1"/>
    <col min="4880" max="4880" width="11" bestFit="1" customWidth="1"/>
    <col min="4881" max="4882" width="10.109375" bestFit="1" customWidth="1"/>
    <col min="4883" max="4883" width="11" bestFit="1" customWidth="1"/>
    <col min="4884" max="4884" width="11.33203125" bestFit="1" customWidth="1"/>
    <col min="4886" max="4886" width="11" bestFit="1" customWidth="1"/>
    <col min="4887" max="4888" width="8.88671875" bestFit="1" customWidth="1"/>
    <col min="4889" max="4889" width="12.88671875" bestFit="1" customWidth="1"/>
    <col min="4891" max="4891" width="12.88671875" bestFit="1" customWidth="1"/>
    <col min="4892" max="4892" width="11.33203125" bestFit="1" customWidth="1"/>
    <col min="4894" max="4894" width="8.88671875" bestFit="1" customWidth="1"/>
    <col min="4895" max="4895" width="12.88671875" bestFit="1" customWidth="1"/>
    <col min="4896" max="4896" width="11.33203125" bestFit="1" customWidth="1"/>
    <col min="4898" max="4898" width="8.88671875" bestFit="1" customWidth="1"/>
    <col min="4899" max="4899" width="11.33203125" bestFit="1" customWidth="1"/>
    <col min="4900" max="4900" width="14.109375" bestFit="1" customWidth="1"/>
    <col min="5121" max="5121" width="4.88671875" customWidth="1"/>
    <col min="5122" max="5123" width="11" bestFit="1" customWidth="1"/>
    <col min="5125" max="5126" width="11" bestFit="1" customWidth="1"/>
    <col min="5127" max="5127" width="7.88671875" bestFit="1" customWidth="1"/>
    <col min="5129" max="5129" width="10.21875" bestFit="1" customWidth="1"/>
    <col min="5130" max="5130" width="11" bestFit="1" customWidth="1"/>
    <col min="5132" max="5132" width="12.44140625" customWidth="1"/>
    <col min="5133" max="5133" width="7.109375" bestFit="1" customWidth="1"/>
    <col min="5134" max="5134" width="10.21875" bestFit="1" customWidth="1"/>
    <col min="5135" max="5135" width="14.109375" bestFit="1" customWidth="1"/>
    <col min="5136" max="5136" width="11" bestFit="1" customWidth="1"/>
    <col min="5137" max="5138" width="10.109375" bestFit="1" customWidth="1"/>
    <col min="5139" max="5139" width="11" bestFit="1" customWidth="1"/>
    <col min="5140" max="5140" width="11.33203125" bestFit="1" customWidth="1"/>
    <col min="5142" max="5142" width="11" bestFit="1" customWidth="1"/>
    <col min="5143" max="5144" width="8.88671875" bestFit="1" customWidth="1"/>
    <col min="5145" max="5145" width="12.88671875" bestFit="1" customWidth="1"/>
    <col min="5147" max="5147" width="12.88671875" bestFit="1" customWidth="1"/>
    <col min="5148" max="5148" width="11.33203125" bestFit="1" customWidth="1"/>
    <col min="5150" max="5150" width="8.88671875" bestFit="1" customWidth="1"/>
    <col min="5151" max="5151" width="12.88671875" bestFit="1" customWidth="1"/>
    <col min="5152" max="5152" width="11.33203125" bestFit="1" customWidth="1"/>
    <col min="5154" max="5154" width="8.88671875" bestFit="1" customWidth="1"/>
    <col min="5155" max="5155" width="11.33203125" bestFit="1" customWidth="1"/>
    <col min="5156" max="5156" width="14.109375" bestFit="1" customWidth="1"/>
    <col min="5377" max="5377" width="4.88671875" customWidth="1"/>
    <col min="5378" max="5379" width="11" bestFit="1" customWidth="1"/>
    <col min="5381" max="5382" width="11" bestFit="1" customWidth="1"/>
    <col min="5383" max="5383" width="7.88671875" bestFit="1" customWidth="1"/>
    <col min="5385" max="5385" width="10.21875" bestFit="1" customWidth="1"/>
    <col min="5386" max="5386" width="11" bestFit="1" customWidth="1"/>
    <col min="5388" max="5388" width="12.44140625" customWidth="1"/>
    <col min="5389" max="5389" width="7.109375" bestFit="1" customWidth="1"/>
    <col min="5390" max="5390" width="10.21875" bestFit="1" customWidth="1"/>
    <col min="5391" max="5391" width="14.109375" bestFit="1" customWidth="1"/>
    <col min="5392" max="5392" width="11" bestFit="1" customWidth="1"/>
    <col min="5393" max="5394" width="10.109375" bestFit="1" customWidth="1"/>
    <col min="5395" max="5395" width="11" bestFit="1" customWidth="1"/>
    <col min="5396" max="5396" width="11.33203125" bestFit="1" customWidth="1"/>
    <col min="5398" max="5398" width="11" bestFit="1" customWidth="1"/>
    <col min="5399" max="5400" width="8.88671875" bestFit="1" customWidth="1"/>
    <col min="5401" max="5401" width="12.88671875" bestFit="1" customWidth="1"/>
    <col min="5403" max="5403" width="12.88671875" bestFit="1" customWidth="1"/>
    <col min="5404" max="5404" width="11.33203125" bestFit="1" customWidth="1"/>
    <col min="5406" max="5406" width="8.88671875" bestFit="1" customWidth="1"/>
    <col min="5407" max="5407" width="12.88671875" bestFit="1" customWidth="1"/>
    <col min="5408" max="5408" width="11.33203125" bestFit="1" customWidth="1"/>
    <col min="5410" max="5410" width="8.88671875" bestFit="1" customWidth="1"/>
    <col min="5411" max="5411" width="11.33203125" bestFit="1" customWidth="1"/>
    <col min="5412" max="5412" width="14.109375" bestFit="1" customWidth="1"/>
    <col min="5633" max="5633" width="4.88671875" customWidth="1"/>
    <col min="5634" max="5635" width="11" bestFit="1" customWidth="1"/>
    <col min="5637" max="5638" width="11" bestFit="1" customWidth="1"/>
    <col min="5639" max="5639" width="7.88671875" bestFit="1" customWidth="1"/>
    <col min="5641" max="5641" width="10.21875" bestFit="1" customWidth="1"/>
    <col min="5642" max="5642" width="11" bestFit="1" customWidth="1"/>
    <col min="5644" max="5644" width="12.44140625" customWidth="1"/>
    <col min="5645" max="5645" width="7.109375" bestFit="1" customWidth="1"/>
    <col min="5646" max="5646" width="10.21875" bestFit="1" customWidth="1"/>
    <col min="5647" max="5647" width="14.109375" bestFit="1" customWidth="1"/>
    <col min="5648" max="5648" width="11" bestFit="1" customWidth="1"/>
    <col min="5649" max="5650" width="10.109375" bestFit="1" customWidth="1"/>
    <col min="5651" max="5651" width="11" bestFit="1" customWidth="1"/>
    <col min="5652" max="5652" width="11.33203125" bestFit="1" customWidth="1"/>
    <col min="5654" max="5654" width="11" bestFit="1" customWidth="1"/>
    <col min="5655" max="5656" width="8.88671875" bestFit="1" customWidth="1"/>
    <col min="5657" max="5657" width="12.88671875" bestFit="1" customWidth="1"/>
    <col min="5659" max="5659" width="12.88671875" bestFit="1" customWidth="1"/>
    <col min="5660" max="5660" width="11.33203125" bestFit="1" customWidth="1"/>
    <col min="5662" max="5662" width="8.88671875" bestFit="1" customWidth="1"/>
    <col min="5663" max="5663" width="12.88671875" bestFit="1" customWidth="1"/>
    <col min="5664" max="5664" width="11.33203125" bestFit="1" customWidth="1"/>
    <col min="5666" max="5666" width="8.88671875" bestFit="1" customWidth="1"/>
    <col min="5667" max="5667" width="11.33203125" bestFit="1" customWidth="1"/>
    <col min="5668" max="5668" width="14.109375" bestFit="1" customWidth="1"/>
    <col min="5889" max="5889" width="4.88671875" customWidth="1"/>
    <col min="5890" max="5891" width="11" bestFit="1" customWidth="1"/>
    <col min="5893" max="5894" width="11" bestFit="1" customWidth="1"/>
    <col min="5895" max="5895" width="7.88671875" bestFit="1" customWidth="1"/>
    <col min="5897" max="5897" width="10.21875" bestFit="1" customWidth="1"/>
    <col min="5898" max="5898" width="11" bestFit="1" customWidth="1"/>
    <col min="5900" max="5900" width="12.44140625" customWidth="1"/>
    <col min="5901" max="5901" width="7.109375" bestFit="1" customWidth="1"/>
    <col min="5902" max="5902" width="10.21875" bestFit="1" customWidth="1"/>
    <col min="5903" max="5903" width="14.109375" bestFit="1" customWidth="1"/>
    <col min="5904" max="5904" width="11" bestFit="1" customWidth="1"/>
    <col min="5905" max="5906" width="10.109375" bestFit="1" customWidth="1"/>
    <col min="5907" max="5907" width="11" bestFit="1" customWidth="1"/>
    <col min="5908" max="5908" width="11.33203125" bestFit="1" customWidth="1"/>
    <col min="5910" max="5910" width="11" bestFit="1" customWidth="1"/>
    <col min="5911" max="5912" width="8.88671875" bestFit="1" customWidth="1"/>
    <col min="5913" max="5913" width="12.88671875" bestFit="1" customWidth="1"/>
    <col min="5915" max="5915" width="12.88671875" bestFit="1" customWidth="1"/>
    <col min="5916" max="5916" width="11.33203125" bestFit="1" customWidth="1"/>
    <col min="5918" max="5918" width="8.88671875" bestFit="1" customWidth="1"/>
    <col min="5919" max="5919" width="12.88671875" bestFit="1" customWidth="1"/>
    <col min="5920" max="5920" width="11.33203125" bestFit="1" customWidth="1"/>
    <col min="5922" max="5922" width="8.88671875" bestFit="1" customWidth="1"/>
    <col min="5923" max="5923" width="11.33203125" bestFit="1" customWidth="1"/>
    <col min="5924" max="5924" width="14.109375" bestFit="1" customWidth="1"/>
    <col min="6145" max="6145" width="4.88671875" customWidth="1"/>
    <col min="6146" max="6147" width="11" bestFit="1" customWidth="1"/>
    <col min="6149" max="6150" width="11" bestFit="1" customWidth="1"/>
    <col min="6151" max="6151" width="7.88671875" bestFit="1" customWidth="1"/>
    <col min="6153" max="6153" width="10.21875" bestFit="1" customWidth="1"/>
    <col min="6154" max="6154" width="11" bestFit="1" customWidth="1"/>
    <col min="6156" max="6156" width="12.44140625" customWidth="1"/>
    <col min="6157" max="6157" width="7.109375" bestFit="1" customWidth="1"/>
    <col min="6158" max="6158" width="10.21875" bestFit="1" customWidth="1"/>
    <col min="6159" max="6159" width="14.109375" bestFit="1" customWidth="1"/>
    <col min="6160" max="6160" width="11" bestFit="1" customWidth="1"/>
    <col min="6161" max="6162" width="10.109375" bestFit="1" customWidth="1"/>
    <col min="6163" max="6163" width="11" bestFit="1" customWidth="1"/>
    <col min="6164" max="6164" width="11.33203125" bestFit="1" customWidth="1"/>
    <col min="6166" max="6166" width="11" bestFit="1" customWidth="1"/>
    <col min="6167" max="6168" width="8.88671875" bestFit="1" customWidth="1"/>
    <col min="6169" max="6169" width="12.88671875" bestFit="1" customWidth="1"/>
    <col min="6171" max="6171" width="12.88671875" bestFit="1" customWidth="1"/>
    <col min="6172" max="6172" width="11.33203125" bestFit="1" customWidth="1"/>
    <col min="6174" max="6174" width="8.88671875" bestFit="1" customWidth="1"/>
    <col min="6175" max="6175" width="12.88671875" bestFit="1" customWidth="1"/>
    <col min="6176" max="6176" width="11.33203125" bestFit="1" customWidth="1"/>
    <col min="6178" max="6178" width="8.88671875" bestFit="1" customWidth="1"/>
    <col min="6179" max="6179" width="11.33203125" bestFit="1" customWidth="1"/>
    <col min="6180" max="6180" width="14.109375" bestFit="1" customWidth="1"/>
    <col min="6401" max="6401" width="4.88671875" customWidth="1"/>
    <col min="6402" max="6403" width="11" bestFit="1" customWidth="1"/>
    <col min="6405" max="6406" width="11" bestFit="1" customWidth="1"/>
    <col min="6407" max="6407" width="7.88671875" bestFit="1" customWidth="1"/>
    <col min="6409" max="6409" width="10.21875" bestFit="1" customWidth="1"/>
    <col min="6410" max="6410" width="11" bestFit="1" customWidth="1"/>
    <col min="6412" max="6412" width="12.44140625" customWidth="1"/>
    <col min="6413" max="6413" width="7.109375" bestFit="1" customWidth="1"/>
    <col min="6414" max="6414" width="10.21875" bestFit="1" customWidth="1"/>
    <col min="6415" max="6415" width="14.109375" bestFit="1" customWidth="1"/>
    <col min="6416" max="6416" width="11" bestFit="1" customWidth="1"/>
    <col min="6417" max="6418" width="10.109375" bestFit="1" customWidth="1"/>
    <col min="6419" max="6419" width="11" bestFit="1" customWidth="1"/>
    <col min="6420" max="6420" width="11.33203125" bestFit="1" customWidth="1"/>
    <col min="6422" max="6422" width="11" bestFit="1" customWidth="1"/>
    <col min="6423" max="6424" width="8.88671875" bestFit="1" customWidth="1"/>
    <col min="6425" max="6425" width="12.88671875" bestFit="1" customWidth="1"/>
    <col min="6427" max="6427" width="12.88671875" bestFit="1" customWidth="1"/>
    <col min="6428" max="6428" width="11.33203125" bestFit="1" customWidth="1"/>
    <col min="6430" max="6430" width="8.88671875" bestFit="1" customWidth="1"/>
    <col min="6431" max="6431" width="12.88671875" bestFit="1" customWidth="1"/>
    <col min="6432" max="6432" width="11.33203125" bestFit="1" customWidth="1"/>
    <col min="6434" max="6434" width="8.88671875" bestFit="1" customWidth="1"/>
    <col min="6435" max="6435" width="11.33203125" bestFit="1" customWidth="1"/>
    <col min="6436" max="6436" width="14.109375" bestFit="1" customWidth="1"/>
    <col min="6657" max="6657" width="4.88671875" customWidth="1"/>
    <col min="6658" max="6659" width="11" bestFit="1" customWidth="1"/>
    <col min="6661" max="6662" width="11" bestFit="1" customWidth="1"/>
    <col min="6663" max="6663" width="7.88671875" bestFit="1" customWidth="1"/>
    <col min="6665" max="6665" width="10.21875" bestFit="1" customWidth="1"/>
    <col min="6666" max="6666" width="11" bestFit="1" customWidth="1"/>
    <col min="6668" max="6668" width="12.44140625" customWidth="1"/>
    <col min="6669" max="6669" width="7.109375" bestFit="1" customWidth="1"/>
    <col min="6670" max="6670" width="10.21875" bestFit="1" customWidth="1"/>
    <col min="6671" max="6671" width="14.109375" bestFit="1" customWidth="1"/>
    <col min="6672" max="6672" width="11" bestFit="1" customWidth="1"/>
    <col min="6673" max="6674" width="10.109375" bestFit="1" customWidth="1"/>
    <col min="6675" max="6675" width="11" bestFit="1" customWidth="1"/>
    <col min="6676" max="6676" width="11.33203125" bestFit="1" customWidth="1"/>
    <col min="6678" max="6678" width="11" bestFit="1" customWidth="1"/>
    <col min="6679" max="6680" width="8.88671875" bestFit="1" customWidth="1"/>
    <col min="6681" max="6681" width="12.88671875" bestFit="1" customWidth="1"/>
    <col min="6683" max="6683" width="12.88671875" bestFit="1" customWidth="1"/>
    <col min="6684" max="6684" width="11.33203125" bestFit="1" customWidth="1"/>
    <col min="6686" max="6686" width="8.88671875" bestFit="1" customWidth="1"/>
    <col min="6687" max="6687" width="12.88671875" bestFit="1" customWidth="1"/>
    <col min="6688" max="6688" width="11.33203125" bestFit="1" customWidth="1"/>
    <col min="6690" max="6690" width="8.88671875" bestFit="1" customWidth="1"/>
    <col min="6691" max="6691" width="11.33203125" bestFit="1" customWidth="1"/>
    <col min="6692" max="6692" width="14.109375" bestFit="1" customWidth="1"/>
    <col min="6913" max="6913" width="4.88671875" customWidth="1"/>
    <col min="6914" max="6915" width="11" bestFit="1" customWidth="1"/>
    <col min="6917" max="6918" width="11" bestFit="1" customWidth="1"/>
    <col min="6919" max="6919" width="7.88671875" bestFit="1" customWidth="1"/>
    <col min="6921" max="6921" width="10.21875" bestFit="1" customWidth="1"/>
    <col min="6922" max="6922" width="11" bestFit="1" customWidth="1"/>
    <col min="6924" max="6924" width="12.44140625" customWidth="1"/>
    <col min="6925" max="6925" width="7.109375" bestFit="1" customWidth="1"/>
    <col min="6926" max="6926" width="10.21875" bestFit="1" customWidth="1"/>
    <col min="6927" max="6927" width="14.109375" bestFit="1" customWidth="1"/>
    <col min="6928" max="6928" width="11" bestFit="1" customWidth="1"/>
    <col min="6929" max="6930" width="10.109375" bestFit="1" customWidth="1"/>
    <col min="6931" max="6931" width="11" bestFit="1" customWidth="1"/>
    <col min="6932" max="6932" width="11.33203125" bestFit="1" customWidth="1"/>
    <col min="6934" max="6934" width="11" bestFit="1" customWidth="1"/>
    <col min="6935" max="6936" width="8.88671875" bestFit="1" customWidth="1"/>
    <col min="6937" max="6937" width="12.88671875" bestFit="1" customWidth="1"/>
    <col min="6939" max="6939" width="12.88671875" bestFit="1" customWidth="1"/>
    <col min="6940" max="6940" width="11.33203125" bestFit="1" customWidth="1"/>
    <col min="6942" max="6942" width="8.88671875" bestFit="1" customWidth="1"/>
    <col min="6943" max="6943" width="12.88671875" bestFit="1" customWidth="1"/>
    <col min="6944" max="6944" width="11.33203125" bestFit="1" customWidth="1"/>
    <col min="6946" max="6946" width="8.88671875" bestFit="1" customWidth="1"/>
    <col min="6947" max="6947" width="11.33203125" bestFit="1" customWidth="1"/>
    <col min="6948" max="6948" width="14.109375" bestFit="1" customWidth="1"/>
    <col min="7169" max="7169" width="4.88671875" customWidth="1"/>
    <col min="7170" max="7171" width="11" bestFit="1" customWidth="1"/>
    <col min="7173" max="7174" width="11" bestFit="1" customWidth="1"/>
    <col min="7175" max="7175" width="7.88671875" bestFit="1" customWidth="1"/>
    <col min="7177" max="7177" width="10.21875" bestFit="1" customWidth="1"/>
    <col min="7178" max="7178" width="11" bestFit="1" customWidth="1"/>
    <col min="7180" max="7180" width="12.44140625" customWidth="1"/>
    <col min="7181" max="7181" width="7.109375" bestFit="1" customWidth="1"/>
    <col min="7182" max="7182" width="10.21875" bestFit="1" customWidth="1"/>
    <col min="7183" max="7183" width="14.109375" bestFit="1" customWidth="1"/>
    <col min="7184" max="7184" width="11" bestFit="1" customWidth="1"/>
    <col min="7185" max="7186" width="10.109375" bestFit="1" customWidth="1"/>
    <col min="7187" max="7187" width="11" bestFit="1" customWidth="1"/>
    <col min="7188" max="7188" width="11.33203125" bestFit="1" customWidth="1"/>
    <col min="7190" max="7190" width="11" bestFit="1" customWidth="1"/>
    <col min="7191" max="7192" width="8.88671875" bestFit="1" customWidth="1"/>
    <col min="7193" max="7193" width="12.88671875" bestFit="1" customWidth="1"/>
    <col min="7195" max="7195" width="12.88671875" bestFit="1" customWidth="1"/>
    <col min="7196" max="7196" width="11.33203125" bestFit="1" customWidth="1"/>
    <col min="7198" max="7198" width="8.88671875" bestFit="1" customWidth="1"/>
    <col min="7199" max="7199" width="12.88671875" bestFit="1" customWidth="1"/>
    <col min="7200" max="7200" width="11.33203125" bestFit="1" customWidth="1"/>
    <col min="7202" max="7202" width="8.88671875" bestFit="1" customWidth="1"/>
    <col min="7203" max="7203" width="11.33203125" bestFit="1" customWidth="1"/>
    <col min="7204" max="7204" width="14.109375" bestFit="1" customWidth="1"/>
    <col min="7425" max="7425" width="4.88671875" customWidth="1"/>
    <col min="7426" max="7427" width="11" bestFit="1" customWidth="1"/>
    <col min="7429" max="7430" width="11" bestFit="1" customWidth="1"/>
    <col min="7431" max="7431" width="7.88671875" bestFit="1" customWidth="1"/>
    <col min="7433" max="7433" width="10.21875" bestFit="1" customWidth="1"/>
    <col min="7434" max="7434" width="11" bestFit="1" customWidth="1"/>
    <col min="7436" max="7436" width="12.44140625" customWidth="1"/>
    <col min="7437" max="7437" width="7.109375" bestFit="1" customWidth="1"/>
    <col min="7438" max="7438" width="10.21875" bestFit="1" customWidth="1"/>
    <col min="7439" max="7439" width="14.109375" bestFit="1" customWidth="1"/>
    <col min="7440" max="7440" width="11" bestFit="1" customWidth="1"/>
    <col min="7441" max="7442" width="10.109375" bestFit="1" customWidth="1"/>
    <col min="7443" max="7443" width="11" bestFit="1" customWidth="1"/>
    <col min="7444" max="7444" width="11.33203125" bestFit="1" customWidth="1"/>
    <col min="7446" max="7446" width="11" bestFit="1" customWidth="1"/>
    <col min="7447" max="7448" width="8.88671875" bestFit="1" customWidth="1"/>
    <col min="7449" max="7449" width="12.88671875" bestFit="1" customWidth="1"/>
    <col min="7451" max="7451" width="12.88671875" bestFit="1" customWidth="1"/>
    <col min="7452" max="7452" width="11.33203125" bestFit="1" customWidth="1"/>
    <col min="7454" max="7454" width="8.88671875" bestFit="1" customWidth="1"/>
    <col min="7455" max="7455" width="12.88671875" bestFit="1" customWidth="1"/>
    <col min="7456" max="7456" width="11.33203125" bestFit="1" customWidth="1"/>
    <col min="7458" max="7458" width="8.88671875" bestFit="1" customWidth="1"/>
    <col min="7459" max="7459" width="11.33203125" bestFit="1" customWidth="1"/>
    <col min="7460" max="7460" width="14.109375" bestFit="1" customWidth="1"/>
    <col min="7681" max="7681" width="4.88671875" customWidth="1"/>
    <col min="7682" max="7683" width="11" bestFit="1" customWidth="1"/>
    <col min="7685" max="7686" width="11" bestFit="1" customWidth="1"/>
    <col min="7687" max="7687" width="7.88671875" bestFit="1" customWidth="1"/>
    <col min="7689" max="7689" width="10.21875" bestFit="1" customWidth="1"/>
    <col min="7690" max="7690" width="11" bestFit="1" customWidth="1"/>
    <col min="7692" max="7692" width="12.44140625" customWidth="1"/>
    <col min="7693" max="7693" width="7.109375" bestFit="1" customWidth="1"/>
    <col min="7694" max="7694" width="10.21875" bestFit="1" customWidth="1"/>
    <col min="7695" max="7695" width="14.109375" bestFit="1" customWidth="1"/>
    <col min="7696" max="7696" width="11" bestFit="1" customWidth="1"/>
    <col min="7697" max="7698" width="10.109375" bestFit="1" customWidth="1"/>
    <col min="7699" max="7699" width="11" bestFit="1" customWidth="1"/>
    <col min="7700" max="7700" width="11.33203125" bestFit="1" customWidth="1"/>
    <col min="7702" max="7702" width="11" bestFit="1" customWidth="1"/>
    <col min="7703" max="7704" width="8.88671875" bestFit="1" customWidth="1"/>
    <col min="7705" max="7705" width="12.88671875" bestFit="1" customWidth="1"/>
    <col min="7707" max="7707" width="12.88671875" bestFit="1" customWidth="1"/>
    <col min="7708" max="7708" width="11.33203125" bestFit="1" customWidth="1"/>
    <col min="7710" max="7710" width="8.88671875" bestFit="1" customWidth="1"/>
    <col min="7711" max="7711" width="12.88671875" bestFit="1" customWidth="1"/>
    <col min="7712" max="7712" width="11.33203125" bestFit="1" customWidth="1"/>
    <col min="7714" max="7714" width="8.88671875" bestFit="1" customWidth="1"/>
    <col min="7715" max="7715" width="11.33203125" bestFit="1" customWidth="1"/>
    <col min="7716" max="7716" width="14.109375" bestFit="1" customWidth="1"/>
    <col min="7937" max="7937" width="4.88671875" customWidth="1"/>
    <col min="7938" max="7939" width="11" bestFit="1" customWidth="1"/>
    <col min="7941" max="7942" width="11" bestFit="1" customWidth="1"/>
    <col min="7943" max="7943" width="7.88671875" bestFit="1" customWidth="1"/>
    <col min="7945" max="7945" width="10.21875" bestFit="1" customWidth="1"/>
    <col min="7946" max="7946" width="11" bestFit="1" customWidth="1"/>
    <col min="7948" max="7948" width="12.44140625" customWidth="1"/>
    <col min="7949" max="7949" width="7.109375" bestFit="1" customWidth="1"/>
    <col min="7950" max="7950" width="10.21875" bestFit="1" customWidth="1"/>
    <col min="7951" max="7951" width="14.109375" bestFit="1" customWidth="1"/>
    <col min="7952" max="7952" width="11" bestFit="1" customWidth="1"/>
    <col min="7953" max="7954" width="10.109375" bestFit="1" customWidth="1"/>
    <col min="7955" max="7955" width="11" bestFit="1" customWidth="1"/>
    <col min="7956" max="7956" width="11.33203125" bestFit="1" customWidth="1"/>
    <col min="7958" max="7958" width="11" bestFit="1" customWidth="1"/>
    <col min="7959" max="7960" width="8.88671875" bestFit="1" customWidth="1"/>
    <col min="7961" max="7961" width="12.88671875" bestFit="1" customWidth="1"/>
    <col min="7963" max="7963" width="12.88671875" bestFit="1" customWidth="1"/>
    <col min="7964" max="7964" width="11.33203125" bestFit="1" customWidth="1"/>
    <col min="7966" max="7966" width="8.88671875" bestFit="1" customWidth="1"/>
    <col min="7967" max="7967" width="12.88671875" bestFit="1" customWidth="1"/>
    <col min="7968" max="7968" width="11.33203125" bestFit="1" customWidth="1"/>
    <col min="7970" max="7970" width="8.88671875" bestFit="1" customWidth="1"/>
    <col min="7971" max="7971" width="11.33203125" bestFit="1" customWidth="1"/>
    <col min="7972" max="7972" width="14.109375" bestFit="1" customWidth="1"/>
    <col min="8193" max="8193" width="4.88671875" customWidth="1"/>
    <col min="8194" max="8195" width="11" bestFit="1" customWidth="1"/>
    <col min="8197" max="8198" width="11" bestFit="1" customWidth="1"/>
    <col min="8199" max="8199" width="7.88671875" bestFit="1" customWidth="1"/>
    <col min="8201" max="8201" width="10.21875" bestFit="1" customWidth="1"/>
    <col min="8202" max="8202" width="11" bestFit="1" customWidth="1"/>
    <col min="8204" max="8204" width="12.44140625" customWidth="1"/>
    <col min="8205" max="8205" width="7.109375" bestFit="1" customWidth="1"/>
    <col min="8206" max="8206" width="10.21875" bestFit="1" customWidth="1"/>
    <col min="8207" max="8207" width="14.109375" bestFit="1" customWidth="1"/>
    <col min="8208" max="8208" width="11" bestFit="1" customWidth="1"/>
    <col min="8209" max="8210" width="10.109375" bestFit="1" customWidth="1"/>
    <col min="8211" max="8211" width="11" bestFit="1" customWidth="1"/>
    <col min="8212" max="8212" width="11.33203125" bestFit="1" customWidth="1"/>
    <col min="8214" max="8214" width="11" bestFit="1" customWidth="1"/>
    <col min="8215" max="8216" width="8.88671875" bestFit="1" customWidth="1"/>
    <col min="8217" max="8217" width="12.88671875" bestFit="1" customWidth="1"/>
    <col min="8219" max="8219" width="12.88671875" bestFit="1" customWidth="1"/>
    <col min="8220" max="8220" width="11.33203125" bestFit="1" customWidth="1"/>
    <col min="8222" max="8222" width="8.88671875" bestFit="1" customWidth="1"/>
    <col min="8223" max="8223" width="12.88671875" bestFit="1" customWidth="1"/>
    <col min="8224" max="8224" width="11.33203125" bestFit="1" customWidth="1"/>
    <col min="8226" max="8226" width="8.88671875" bestFit="1" customWidth="1"/>
    <col min="8227" max="8227" width="11.33203125" bestFit="1" customWidth="1"/>
    <col min="8228" max="8228" width="14.109375" bestFit="1" customWidth="1"/>
    <col min="8449" max="8449" width="4.88671875" customWidth="1"/>
    <col min="8450" max="8451" width="11" bestFit="1" customWidth="1"/>
    <col min="8453" max="8454" width="11" bestFit="1" customWidth="1"/>
    <col min="8455" max="8455" width="7.88671875" bestFit="1" customWidth="1"/>
    <col min="8457" max="8457" width="10.21875" bestFit="1" customWidth="1"/>
    <col min="8458" max="8458" width="11" bestFit="1" customWidth="1"/>
    <col min="8460" max="8460" width="12.44140625" customWidth="1"/>
    <col min="8461" max="8461" width="7.109375" bestFit="1" customWidth="1"/>
    <col min="8462" max="8462" width="10.21875" bestFit="1" customWidth="1"/>
    <col min="8463" max="8463" width="14.109375" bestFit="1" customWidth="1"/>
    <col min="8464" max="8464" width="11" bestFit="1" customWidth="1"/>
    <col min="8465" max="8466" width="10.109375" bestFit="1" customWidth="1"/>
    <col min="8467" max="8467" width="11" bestFit="1" customWidth="1"/>
    <col min="8468" max="8468" width="11.33203125" bestFit="1" customWidth="1"/>
    <col min="8470" max="8470" width="11" bestFit="1" customWidth="1"/>
    <col min="8471" max="8472" width="8.88671875" bestFit="1" customWidth="1"/>
    <col min="8473" max="8473" width="12.88671875" bestFit="1" customWidth="1"/>
    <col min="8475" max="8475" width="12.88671875" bestFit="1" customWidth="1"/>
    <col min="8476" max="8476" width="11.33203125" bestFit="1" customWidth="1"/>
    <col min="8478" max="8478" width="8.88671875" bestFit="1" customWidth="1"/>
    <col min="8479" max="8479" width="12.88671875" bestFit="1" customWidth="1"/>
    <col min="8480" max="8480" width="11.33203125" bestFit="1" customWidth="1"/>
    <col min="8482" max="8482" width="8.88671875" bestFit="1" customWidth="1"/>
    <col min="8483" max="8483" width="11.33203125" bestFit="1" customWidth="1"/>
    <col min="8484" max="8484" width="14.109375" bestFit="1" customWidth="1"/>
    <col min="8705" max="8705" width="4.88671875" customWidth="1"/>
    <col min="8706" max="8707" width="11" bestFit="1" customWidth="1"/>
    <col min="8709" max="8710" width="11" bestFit="1" customWidth="1"/>
    <col min="8711" max="8711" width="7.88671875" bestFit="1" customWidth="1"/>
    <col min="8713" max="8713" width="10.21875" bestFit="1" customWidth="1"/>
    <col min="8714" max="8714" width="11" bestFit="1" customWidth="1"/>
    <col min="8716" max="8716" width="12.44140625" customWidth="1"/>
    <col min="8717" max="8717" width="7.109375" bestFit="1" customWidth="1"/>
    <col min="8718" max="8718" width="10.21875" bestFit="1" customWidth="1"/>
    <col min="8719" max="8719" width="14.109375" bestFit="1" customWidth="1"/>
    <col min="8720" max="8720" width="11" bestFit="1" customWidth="1"/>
    <col min="8721" max="8722" width="10.109375" bestFit="1" customWidth="1"/>
    <col min="8723" max="8723" width="11" bestFit="1" customWidth="1"/>
    <col min="8724" max="8724" width="11.33203125" bestFit="1" customWidth="1"/>
    <col min="8726" max="8726" width="11" bestFit="1" customWidth="1"/>
    <col min="8727" max="8728" width="8.88671875" bestFit="1" customWidth="1"/>
    <col min="8729" max="8729" width="12.88671875" bestFit="1" customWidth="1"/>
    <col min="8731" max="8731" width="12.88671875" bestFit="1" customWidth="1"/>
    <col min="8732" max="8732" width="11.33203125" bestFit="1" customWidth="1"/>
    <col min="8734" max="8734" width="8.88671875" bestFit="1" customWidth="1"/>
    <col min="8735" max="8735" width="12.88671875" bestFit="1" customWidth="1"/>
    <col min="8736" max="8736" width="11.33203125" bestFit="1" customWidth="1"/>
    <col min="8738" max="8738" width="8.88671875" bestFit="1" customWidth="1"/>
    <col min="8739" max="8739" width="11.33203125" bestFit="1" customWidth="1"/>
    <col min="8740" max="8740" width="14.109375" bestFit="1" customWidth="1"/>
    <col min="8961" max="8961" width="4.88671875" customWidth="1"/>
    <col min="8962" max="8963" width="11" bestFit="1" customWidth="1"/>
    <col min="8965" max="8966" width="11" bestFit="1" customWidth="1"/>
    <col min="8967" max="8967" width="7.88671875" bestFit="1" customWidth="1"/>
    <col min="8969" max="8969" width="10.21875" bestFit="1" customWidth="1"/>
    <col min="8970" max="8970" width="11" bestFit="1" customWidth="1"/>
    <col min="8972" max="8972" width="12.44140625" customWidth="1"/>
    <col min="8973" max="8973" width="7.109375" bestFit="1" customWidth="1"/>
    <col min="8974" max="8974" width="10.21875" bestFit="1" customWidth="1"/>
    <col min="8975" max="8975" width="14.109375" bestFit="1" customWidth="1"/>
    <col min="8976" max="8976" width="11" bestFit="1" customWidth="1"/>
    <col min="8977" max="8978" width="10.109375" bestFit="1" customWidth="1"/>
    <col min="8979" max="8979" width="11" bestFit="1" customWidth="1"/>
    <col min="8980" max="8980" width="11.33203125" bestFit="1" customWidth="1"/>
    <col min="8982" max="8982" width="11" bestFit="1" customWidth="1"/>
    <col min="8983" max="8984" width="8.88671875" bestFit="1" customWidth="1"/>
    <col min="8985" max="8985" width="12.88671875" bestFit="1" customWidth="1"/>
    <col min="8987" max="8987" width="12.88671875" bestFit="1" customWidth="1"/>
    <col min="8988" max="8988" width="11.33203125" bestFit="1" customWidth="1"/>
    <col min="8990" max="8990" width="8.88671875" bestFit="1" customWidth="1"/>
    <col min="8991" max="8991" width="12.88671875" bestFit="1" customWidth="1"/>
    <col min="8992" max="8992" width="11.33203125" bestFit="1" customWidth="1"/>
    <col min="8994" max="8994" width="8.88671875" bestFit="1" customWidth="1"/>
    <col min="8995" max="8995" width="11.33203125" bestFit="1" customWidth="1"/>
    <col min="8996" max="8996" width="14.109375" bestFit="1" customWidth="1"/>
    <col min="9217" max="9217" width="4.88671875" customWidth="1"/>
    <col min="9218" max="9219" width="11" bestFit="1" customWidth="1"/>
    <col min="9221" max="9222" width="11" bestFit="1" customWidth="1"/>
    <col min="9223" max="9223" width="7.88671875" bestFit="1" customWidth="1"/>
    <col min="9225" max="9225" width="10.21875" bestFit="1" customWidth="1"/>
    <col min="9226" max="9226" width="11" bestFit="1" customWidth="1"/>
    <col min="9228" max="9228" width="12.44140625" customWidth="1"/>
    <col min="9229" max="9229" width="7.109375" bestFit="1" customWidth="1"/>
    <col min="9230" max="9230" width="10.21875" bestFit="1" customWidth="1"/>
    <col min="9231" max="9231" width="14.109375" bestFit="1" customWidth="1"/>
    <col min="9232" max="9232" width="11" bestFit="1" customWidth="1"/>
    <col min="9233" max="9234" width="10.109375" bestFit="1" customWidth="1"/>
    <col min="9235" max="9235" width="11" bestFit="1" customWidth="1"/>
    <col min="9236" max="9236" width="11.33203125" bestFit="1" customWidth="1"/>
    <col min="9238" max="9238" width="11" bestFit="1" customWidth="1"/>
    <col min="9239" max="9240" width="8.88671875" bestFit="1" customWidth="1"/>
    <col min="9241" max="9241" width="12.88671875" bestFit="1" customWidth="1"/>
    <col min="9243" max="9243" width="12.88671875" bestFit="1" customWidth="1"/>
    <col min="9244" max="9244" width="11.33203125" bestFit="1" customWidth="1"/>
    <col min="9246" max="9246" width="8.88671875" bestFit="1" customWidth="1"/>
    <col min="9247" max="9247" width="12.88671875" bestFit="1" customWidth="1"/>
    <col min="9248" max="9248" width="11.33203125" bestFit="1" customWidth="1"/>
    <col min="9250" max="9250" width="8.88671875" bestFit="1" customWidth="1"/>
    <col min="9251" max="9251" width="11.33203125" bestFit="1" customWidth="1"/>
    <col min="9252" max="9252" width="14.109375" bestFit="1" customWidth="1"/>
    <col min="9473" max="9473" width="4.88671875" customWidth="1"/>
    <col min="9474" max="9475" width="11" bestFit="1" customWidth="1"/>
    <col min="9477" max="9478" width="11" bestFit="1" customWidth="1"/>
    <col min="9479" max="9479" width="7.88671875" bestFit="1" customWidth="1"/>
    <col min="9481" max="9481" width="10.21875" bestFit="1" customWidth="1"/>
    <col min="9482" max="9482" width="11" bestFit="1" customWidth="1"/>
    <col min="9484" max="9484" width="12.44140625" customWidth="1"/>
    <col min="9485" max="9485" width="7.109375" bestFit="1" customWidth="1"/>
    <col min="9486" max="9486" width="10.21875" bestFit="1" customWidth="1"/>
    <col min="9487" max="9487" width="14.109375" bestFit="1" customWidth="1"/>
    <col min="9488" max="9488" width="11" bestFit="1" customWidth="1"/>
    <col min="9489" max="9490" width="10.109375" bestFit="1" customWidth="1"/>
    <col min="9491" max="9491" width="11" bestFit="1" customWidth="1"/>
    <col min="9492" max="9492" width="11.33203125" bestFit="1" customWidth="1"/>
    <col min="9494" max="9494" width="11" bestFit="1" customWidth="1"/>
    <col min="9495" max="9496" width="8.88671875" bestFit="1" customWidth="1"/>
    <col min="9497" max="9497" width="12.88671875" bestFit="1" customWidth="1"/>
    <col min="9499" max="9499" width="12.88671875" bestFit="1" customWidth="1"/>
    <col min="9500" max="9500" width="11.33203125" bestFit="1" customWidth="1"/>
    <col min="9502" max="9502" width="8.88671875" bestFit="1" customWidth="1"/>
    <col min="9503" max="9503" width="12.88671875" bestFit="1" customWidth="1"/>
    <col min="9504" max="9504" width="11.33203125" bestFit="1" customWidth="1"/>
    <col min="9506" max="9506" width="8.88671875" bestFit="1" customWidth="1"/>
    <col min="9507" max="9507" width="11.33203125" bestFit="1" customWidth="1"/>
    <col min="9508" max="9508" width="14.109375" bestFit="1" customWidth="1"/>
    <col min="9729" max="9729" width="4.88671875" customWidth="1"/>
    <col min="9730" max="9731" width="11" bestFit="1" customWidth="1"/>
    <col min="9733" max="9734" width="11" bestFit="1" customWidth="1"/>
    <col min="9735" max="9735" width="7.88671875" bestFit="1" customWidth="1"/>
    <col min="9737" max="9737" width="10.21875" bestFit="1" customWidth="1"/>
    <col min="9738" max="9738" width="11" bestFit="1" customWidth="1"/>
    <col min="9740" max="9740" width="12.44140625" customWidth="1"/>
    <col min="9741" max="9741" width="7.109375" bestFit="1" customWidth="1"/>
    <col min="9742" max="9742" width="10.21875" bestFit="1" customWidth="1"/>
    <col min="9743" max="9743" width="14.109375" bestFit="1" customWidth="1"/>
    <col min="9744" max="9744" width="11" bestFit="1" customWidth="1"/>
    <col min="9745" max="9746" width="10.109375" bestFit="1" customWidth="1"/>
    <col min="9747" max="9747" width="11" bestFit="1" customWidth="1"/>
    <col min="9748" max="9748" width="11.33203125" bestFit="1" customWidth="1"/>
    <col min="9750" max="9750" width="11" bestFit="1" customWidth="1"/>
    <col min="9751" max="9752" width="8.88671875" bestFit="1" customWidth="1"/>
    <col min="9753" max="9753" width="12.88671875" bestFit="1" customWidth="1"/>
    <col min="9755" max="9755" width="12.88671875" bestFit="1" customWidth="1"/>
    <col min="9756" max="9756" width="11.33203125" bestFit="1" customWidth="1"/>
    <col min="9758" max="9758" width="8.88671875" bestFit="1" customWidth="1"/>
    <col min="9759" max="9759" width="12.88671875" bestFit="1" customWidth="1"/>
    <col min="9760" max="9760" width="11.33203125" bestFit="1" customWidth="1"/>
    <col min="9762" max="9762" width="8.88671875" bestFit="1" customWidth="1"/>
    <col min="9763" max="9763" width="11.33203125" bestFit="1" customWidth="1"/>
    <col min="9764" max="9764" width="14.109375" bestFit="1" customWidth="1"/>
    <col min="9985" max="9985" width="4.88671875" customWidth="1"/>
    <col min="9986" max="9987" width="11" bestFit="1" customWidth="1"/>
    <col min="9989" max="9990" width="11" bestFit="1" customWidth="1"/>
    <col min="9991" max="9991" width="7.88671875" bestFit="1" customWidth="1"/>
    <col min="9993" max="9993" width="10.21875" bestFit="1" customWidth="1"/>
    <col min="9994" max="9994" width="11" bestFit="1" customWidth="1"/>
    <col min="9996" max="9996" width="12.44140625" customWidth="1"/>
    <col min="9997" max="9997" width="7.109375" bestFit="1" customWidth="1"/>
    <col min="9998" max="9998" width="10.21875" bestFit="1" customWidth="1"/>
    <col min="9999" max="9999" width="14.109375" bestFit="1" customWidth="1"/>
    <col min="10000" max="10000" width="11" bestFit="1" customWidth="1"/>
    <col min="10001" max="10002" width="10.109375" bestFit="1" customWidth="1"/>
    <col min="10003" max="10003" width="11" bestFit="1" customWidth="1"/>
    <col min="10004" max="10004" width="11.33203125" bestFit="1" customWidth="1"/>
    <col min="10006" max="10006" width="11" bestFit="1" customWidth="1"/>
    <col min="10007" max="10008" width="8.88671875" bestFit="1" customWidth="1"/>
    <col min="10009" max="10009" width="12.88671875" bestFit="1" customWidth="1"/>
    <col min="10011" max="10011" width="12.88671875" bestFit="1" customWidth="1"/>
    <col min="10012" max="10012" width="11.33203125" bestFit="1" customWidth="1"/>
    <col min="10014" max="10014" width="8.88671875" bestFit="1" customWidth="1"/>
    <col min="10015" max="10015" width="12.88671875" bestFit="1" customWidth="1"/>
    <col min="10016" max="10016" width="11.33203125" bestFit="1" customWidth="1"/>
    <col min="10018" max="10018" width="8.88671875" bestFit="1" customWidth="1"/>
    <col min="10019" max="10019" width="11.33203125" bestFit="1" customWidth="1"/>
    <col min="10020" max="10020" width="14.109375" bestFit="1" customWidth="1"/>
    <col min="10241" max="10241" width="4.88671875" customWidth="1"/>
    <col min="10242" max="10243" width="11" bestFit="1" customWidth="1"/>
    <col min="10245" max="10246" width="11" bestFit="1" customWidth="1"/>
    <col min="10247" max="10247" width="7.88671875" bestFit="1" customWidth="1"/>
    <col min="10249" max="10249" width="10.21875" bestFit="1" customWidth="1"/>
    <col min="10250" max="10250" width="11" bestFit="1" customWidth="1"/>
    <col min="10252" max="10252" width="12.44140625" customWidth="1"/>
    <col min="10253" max="10253" width="7.109375" bestFit="1" customWidth="1"/>
    <col min="10254" max="10254" width="10.21875" bestFit="1" customWidth="1"/>
    <col min="10255" max="10255" width="14.109375" bestFit="1" customWidth="1"/>
    <col min="10256" max="10256" width="11" bestFit="1" customWidth="1"/>
    <col min="10257" max="10258" width="10.109375" bestFit="1" customWidth="1"/>
    <col min="10259" max="10259" width="11" bestFit="1" customWidth="1"/>
    <col min="10260" max="10260" width="11.33203125" bestFit="1" customWidth="1"/>
    <col min="10262" max="10262" width="11" bestFit="1" customWidth="1"/>
    <col min="10263" max="10264" width="8.88671875" bestFit="1" customWidth="1"/>
    <col min="10265" max="10265" width="12.88671875" bestFit="1" customWidth="1"/>
    <col min="10267" max="10267" width="12.88671875" bestFit="1" customWidth="1"/>
    <col min="10268" max="10268" width="11.33203125" bestFit="1" customWidth="1"/>
    <col min="10270" max="10270" width="8.88671875" bestFit="1" customWidth="1"/>
    <col min="10271" max="10271" width="12.88671875" bestFit="1" customWidth="1"/>
    <col min="10272" max="10272" width="11.33203125" bestFit="1" customWidth="1"/>
    <col min="10274" max="10274" width="8.88671875" bestFit="1" customWidth="1"/>
    <col min="10275" max="10275" width="11.33203125" bestFit="1" customWidth="1"/>
    <col min="10276" max="10276" width="14.109375" bestFit="1" customWidth="1"/>
    <col min="10497" max="10497" width="4.88671875" customWidth="1"/>
    <col min="10498" max="10499" width="11" bestFit="1" customWidth="1"/>
    <col min="10501" max="10502" width="11" bestFit="1" customWidth="1"/>
    <col min="10503" max="10503" width="7.88671875" bestFit="1" customWidth="1"/>
    <col min="10505" max="10505" width="10.21875" bestFit="1" customWidth="1"/>
    <col min="10506" max="10506" width="11" bestFit="1" customWidth="1"/>
    <col min="10508" max="10508" width="12.44140625" customWidth="1"/>
    <col min="10509" max="10509" width="7.109375" bestFit="1" customWidth="1"/>
    <col min="10510" max="10510" width="10.21875" bestFit="1" customWidth="1"/>
    <col min="10511" max="10511" width="14.109375" bestFit="1" customWidth="1"/>
    <col min="10512" max="10512" width="11" bestFit="1" customWidth="1"/>
    <col min="10513" max="10514" width="10.109375" bestFit="1" customWidth="1"/>
    <col min="10515" max="10515" width="11" bestFit="1" customWidth="1"/>
    <col min="10516" max="10516" width="11.33203125" bestFit="1" customWidth="1"/>
    <col min="10518" max="10518" width="11" bestFit="1" customWidth="1"/>
    <col min="10519" max="10520" width="8.88671875" bestFit="1" customWidth="1"/>
    <col min="10521" max="10521" width="12.88671875" bestFit="1" customWidth="1"/>
    <col min="10523" max="10523" width="12.88671875" bestFit="1" customWidth="1"/>
    <col min="10524" max="10524" width="11.33203125" bestFit="1" customWidth="1"/>
    <col min="10526" max="10526" width="8.88671875" bestFit="1" customWidth="1"/>
    <col min="10527" max="10527" width="12.88671875" bestFit="1" customWidth="1"/>
    <col min="10528" max="10528" width="11.33203125" bestFit="1" customWidth="1"/>
    <col min="10530" max="10530" width="8.88671875" bestFit="1" customWidth="1"/>
    <col min="10531" max="10531" width="11.33203125" bestFit="1" customWidth="1"/>
    <col min="10532" max="10532" width="14.109375" bestFit="1" customWidth="1"/>
    <col min="10753" max="10753" width="4.88671875" customWidth="1"/>
    <col min="10754" max="10755" width="11" bestFit="1" customWidth="1"/>
    <col min="10757" max="10758" width="11" bestFit="1" customWidth="1"/>
    <col min="10759" max="10759" width="7.88671875" bestFit="1" customWidth="1"/>
    <col min="10761" max="10761" width="10.21875" bestFit="1" customWidth="1"/>
    <col min="10762" max="10762" width="11" bestFit="1" customWidth="1"/>
    <col min="10764" max="10764" width="12.44140625" customWidth="1"/>
    <col min="10765" max="10765" width="7.109375" bestFit="1" customWidth="1"/>
    <col min="10766" max="10766" width="10.21875" bestFit="1" customWidth="1"/>
    <col min="10767" max="10767" width="14.109375" bestFit="1" customWidth="1"/>
    <col min="10768" max="10768" width="11" bestFit="1" customWidth="1"/>
    <col min="10769" max="10770" width="10.109375" bestFit="1" customWidth="1"/>
    <col min="10771" max="10771" width="11" bestFit="1" customWidth="1"/>
    <col min="10772" max="10772" width="11.33203125" bestFit="1" customWidth="1"/>
    <col min="10774" max="10774" width="11" bestFit="1" customWidth="1"/>
    <col min="10775" max="10776" width="8.88671875" bestFit="1" customWidth="1"/>
    <col min="10777" max="10777" width="12.88671875" bestFit="1" customWidth="1"/>
    <col min="10779" max="10779" width="12.88671875" bestFit="1" customWidth="1"/>
    <col min="10780" max="10780" width="11.33203125" bestFit="1" customWidth="1"/>
    <col min="10782" max="10782" width="8.88671875" bestFit="1" customWidth="1"/>
    <col min="10783" max="10783" width="12.88671875" bestFit="1" customWidth="1"/>
    <col min="10784" max="10784" width="11.33203125" bestFit="1" customWidth="1"/>
    <col min="10786" max="10786" width="8.88671875" bestFit="1" customWidth="1"/>
    <col min="10787" max="10787" width="11.33203125" bestFit="1" customWidth="1"/>
    <col min="10788" max="10788" width="14.109375" bestFit="1" customWidth="1"/>
    <col min="11009" max="11009" width="4.88671875" customWidth="1"/>
    <col min="11010" max="11011" width="11" bestFit="1" customWidth="1"/>
    <col min="11013" max="11014" width="11" bestFit="1" customWidth="1"/>
    <col min="11015" max="11015" width="7.88671875" bestFit="1" customWidth="1"/>
    <col min="11017" max="11017" width="10.21875" bestFit="1" customWidth="1"/>
    <col min="11018" max="11018" width="11" bestFit="1" customWidth="1"/>
    <col min="11020" max="11020" width="12.44140625" customWidth="1"/>
    <col min="11021" max="11021" width="7.109375" bestFit="1" customWidth="1"/>
    <col min="11022" max="11022" width="10.21875" bestFit="1" customWidth="1"/>
    <col min="11023" max="11023" width="14.109375" bestFit="1" customWidth="1"/>
    <col min="11024" max="11024" width="11" bestFit="1" customWidth="1"/>
    <col min="11025" max="11026" width="10.109375" bestFit="1" customWidth="1"/>
    <col min="11027" max="11027" width="11" bestFit="1" customWidth="1"/>
    <col min="11028" max="11028" width="11.33203125" bestFit="1" customWidth="1"/>
    <col min="11030" max="11030" width="11" bestFit="1" customWidth="1"/>
    <col min="11031" max="11032" width="8.88671875" bestFit="1" customWidth="1"/>
    <col min="11033" max="11033" width="12.88671875" bestFit="1" customWidth="1"/>
    <col min="11035" max="11035" width="12.88671875" bestFit="1" customWidth="1"/>
    <col min="11036" max="11036" width="11.33203125" bestFit="1" customWidth="1"/>
    <col min="11038" max="11038" width="8.88671875" bestFit="1" customWidth="1"/>
    <col min="11039" max="11039" width="12.88671875" bestFit="1" customWidth="1"/>
    <col min="11040" max="11040" width="11.33203125" bestFit="1" customWidth="1"/>
    <col min="11042" max="11042" width="8.88671875" bestFit="1" customWidth="1"/>
    <col min="11043" max="11043" width="11.33203125" bestFit="1" customWidth="1"/>
    <col min="11044" max="11044" width="14.109375" bestFit="1" customWidth="1"/>
    <col min="11265" max="11265" width="4.88671875" customWidth="1"/>
    <col min="11266" max="11267" width="11" bestFit="1" customWidth="1"/>
    <col min="11269" max="11270" width="11" bestFit="1" customWidth="1"/>
    <col min="11271" max="11271" width="7.88671875" bestFit="1" customWidth="1"/>
    <col min="11273" max="11273" width="10.21875" bestFit="1" customWidth="1"/>
    <col min="11274" max="11274" width="11" bestFit="1" customWidth="1"/>
    <col min="11276" max="11276" width="12.44140625" customWidth="1"/>
    <col min="11277" max="11277" width="7.109375" bestFit="1" customWidth="1"/>
    <col min="11278" max="11278" width="10.21875" bestFit="1" customWidth="1"/>
    <col min="11279" max="11279" width="14.109375" bestFit="1" customWidth="1"/>
    <col min="11280" max="11280" width="11" bestFit="1" customWidth="1"/>
    <col min="11281" max="11282" width="10.109375" bestFit="1" customWidth="1"/>
    <col min="11283" max="11283" width="11" bestFit="1" customWidth="1"/>
    <col min="11284" max="11284" width="11.33203125" bestFit="1" customWidth="1"/>
    <col min="11286" max="11286" width="11" bestFit="1" customWidth="1"/>
    <col min="11287" max="11288" width="8.88671875" bestFit="1" customWidth="1"/>
    <col min="11289" max="11289" width="12.88671875" bestFit="1" customWidth="1"/>
    <col min="11291" max="11291" width="12.88671875" bestFit="1" customWidth="1"/>
    <col min="11292" max="11292" width="11.33203125" bestFit="1" customWidth="1"/>
    <col min="11294" max="11294" width="8.88671875" bestFit="1" customWidth="1"/>
    <col min="11295" max="11295" width="12.88671875" bestFit="1" customWidth="1"/>
    <col min="11296" max="11296" width="11.33203125" bestFit="1" customWidth="1"/>
    <col min="11298" max="11298" width="8.88671875" bestFit="1" customWidth="1"/>
    <col min="11299" max="11299" width="11.33203125" bestFit="1" customWidth="1"/>
    <col min="11300" max="11300" width="14.109375" bestFit="1" customWidth="1"/>
    <col min="11521" max="11521" width="4.88671875" customWidth="1"/>
    <col min="11522" max="11523" width="11" bestFit="1" customWidth="1"/>
    <col min="11525" max="11526" width="11" bestFit="1" customWidth="1"/>
    <col min="11527" max="11527" width="7.88671875" bestFit="1" customWidth="1"/>
    <col min="11529" max="11529" width="10.21875" bestFit="1" customWidth="1"/>
    <col min="11530" max="11530" width="11" bestFit="1" customWidth="1"/>
    <col min="11532" max="11532" width="12.44140625" customWidth="1"/>
    <col min="11533" max="11533" width="7.109375" bestFit="1" customWidth="1"/>
    <col min="11534" max="11534" width="10.21875" bestFit="1" customWidth="1"/>
    <col min="11535" max="11535" width="14.109375" bestFit="1" customWidth="1"/>
    <col min="11536" max="11536" width="11" bestFit="1" customWidth="1"/>
    <col min="11537" max="11538" width="10.109375" bestFit="1" customWidth="1"/>
    <col min="11539" max="11539" width="11" bestFit="1" customWidth="1"/>
    <col min="11540" max="11540" width="11.33203125" bestFit="1" customWidth="1"/>
    <col min="11542" max="11542" width="11" bestFit="1" customWidth="1"/>
    <col min="11543" max="11544" width="8.88671875" bestFit="1" customWidth="1"/>
    <col min="11545" max="11545" width="12.88671875" bestFit="1" customWidth="1"/>
    <col min="11547" max="11547" width="12.88671875" bestFit="1" customWidth="1"/>
    <col min="11548" max="11548" width="11.33203125" bestFit="1" customWidth="1"/>
    <col min="11550" max="11550" width="8.88671875" bestFit="1" customWidth="1"/>
    <col min="11551" max="11551" width="12.88671875" bestFit="1" customWidth="1"/>
    <col min="11552" max="11552" width="11.33203125" bestFit="1" customWidth="1"/>
    <col min="11554" max="11554" width="8.88671875" bestFit="1" customWidth="1"/>
    <col min="11555" max="11555" width="11.33203125" bestFit="1" customWidth="1"/>
    <col min="11556" max="11556" width="14.109375" bestFit="1" customWidth="1"/>
    <col min="11777" max="11777" width="4.88671875" customWidth="1"/>
    <col min="11778" max="11779" width="11" bestFit="1" customWidth="1"/>
    <col min="11781" max="11782" width="11" bestFit="1" customWidth="1"/>
    <col min="11783" max="11783" width="7.88671875" bestFit="1" customWidth="1"/>
    <col min="11785" max="11785" width="10.21875" bestFit="1" customWidth="1"/>
    <col min="11786" max="11786" width="11" bestFit="1" customWidth="1"/>
    <col min="11788" max="11788" width="12.44140625" customWidth="1"/>
    <col min="11789" max="11789" width="7.109375" bestFit="1" customWidth="1"/>
    <col min="11790" max="11790" width="10.21875" bestFit="1" customWidth="1"/>
    <col min="11791" max="11791" width="14.109375" bestFit="1" customWidth="1"/>
    <col min="11792" max="11792" width="11" bestFit="1" customWidth="1"/>
    <col min="11793" max="11794" width="10.109375" bestFit="1" customWidth="1"/>
    <col min="11795" max="11795" width="11" bestFit="1" customWidth="1"/>
    <col min="11796" max="11796" width="11.33203125" bestFit="1" customWidth="1"/>
    <col min="11798" max="11798" width="11" bestFit="1" customWidth="1"/>
    <col min="11799" max="11800" width="8.88671875" bestFit="1" customWidth="1"/>
    <col min="11801" max="11801" width="12.88671875" bestFit="1" customWidth="1"/>
    <col min="11803" max="11803" width="12.88671875" bestFit="1" customWidth="1"/>
    <col min="11804" max="11804" width="11.33203125" bestFit="1" customWidth="1"/>
    <col min="11806" max="11806" width="8.88671875" bestFit="1" customWidth="1"/>
    <col min="11807" max="11807" width="12.88671875" bestFit="1" customWidth="1"/>
    <col min="11808" max="11808" width="11.33203125" bestFit="1" customWidth="1"/>
    <col min="11810" max="11810" width="8.88671875" bestFit="1" customWidth="1"/>
    <col min="11811" max="11811" width="11.33203125" bestFit="1" customWidth="1"/>
    <col min="11812" max="11812" width="14.109375" bestFit="1" customWidth="1"/>
    <col min="12033" max="12033" width="4.88671875" customWidth="1"/>
    <col min="12034" max="12035" width="11" bestFit="1" customWidth="1"/>
    <col min="12037" max="12038" width="11" bestFit="1" customWidth="1"/>
    <col min="12039" max="12039" width="7.88671875" bestFit="1" customWidth="1"/>
    <col min="12041" max="12041" width="10.21875" bestFit="1" customWidth="1"/>
    <col min="12042" max="12042" width="11" bestFit="1" customWidth="1"/>
    <col min="12044" max="12044" width="12.44140625" customWidth="1"/>
    <col min="12045" max="12045" width="7.109375" bestFit="1" customWidth="1"/>
    <col min="12046" max="12046" width="10.21875" bestFit="1" customWidth="1"/>
    <col min="12047" max="12047" width="14.109375" bestFit="1" customWidth="1"/>
    <col min="12048" max="12048" width="11" bestFit="1" customWidth="1"/>
    <col min="12049" max="12050" width="10.109375" bestFit="1" customWidth="1"/>
    <col min="12051" max="12051" width="11" bestFit="1" customWidth="1"/>
    <col min="12052" max="12052" width="11.33203125" bestFit="1" customWidth="1"/>
    <col min="12054" max="12054" width="11" bestFit="1" customWidth="1"/>
    <col min="12055" max="12056" width="8.88671875" bestFit="1" customWidth="1"/>
    <col min="12057" max="12057" width="12.88671875" bestFit="1" customWidth="1"/>
    <col min="12059" max="12059" width="12.88671875" bestFit="1" customWidth="1"/>
    <col min="12060" max="12060" width="11.33203125" bestFit="1" customWidth="1"/>
    <col min="12062" max="12062" width="8.88671875" bestFit="1" customWidth="1"/>
    <col min="12063" max="12063" width="12.88671875" bestFit="1" customWidth="1"/>
    <col min="12064" max="12064" width="11.33203125" bestFit="1" customWidth="1"/>
    <col min="12066" max="12066" width="8.88671875" bestFit="1" customWidth="1"/>
    <col min="12067" max="12067" width="11.33203125" bestFit="1" customWidth="1"/>
    <col min="12068" max="12068" width="14.109375" bestFit="1" customWidth="1"/>
    <col min="12289" max="12289" width="4.88671875" customWidth="1"/>
    <col min="12290" max="12291" width="11" bestFit="1" customWidth="1"/>
    <col min="12293" max="12294" width="11" bestFit="1" customWidth="1"/>
    <col min="12295" max="12295" width="7.88671875" bestFit="1" customWidth="1"/>
    <col min="12297" max="12297" width="10.21875" bestFit="1" customWidth="1"/>
    <col min="12298" max="12298" width="11" bestFit="1" customWidth="1"/>
    <col min="12300" max="12300" width="12.44140625" customWidth="1"/>
    <col min="12301" max="12301" width="7.109375" bestFit="1" customWidth="1"/>
    <col min="12302" max="12302" width="10.21875" bestFit="1" customWidth="1"/>
    <col min="12303" max="12303" width="14.109375" bestFit="1" customWidth="1"/>
    <col min="12304" max="12304" width="11" bestFit="1" customWidth="1"/>
    <col min="12305" max="12306" width="10.109375" bestFit="1" customWidth="1"/>
    <col min="12307" max="12307" width="11" bestFit="1" customWidth="1"/>
    <col min="12308" max="12308" width="11.33203125" bestFit="1" customWidth="1"/>
    <col min="12310" max="12310" width="11" bestFit="1" customWidth="1"/>
    <col min="12311" max="12312" width="8.88671875" bestFit="1" customWidth="1"/>
    <col min="12313" max="12313" width="12.88671875" bestFit="1" customWidth="1"/>
    <col min="12315" max="12315" width="12.88671875" bestFit="1" customWidth="1"/>
    <col min="12316" max="12316" width="11.33203125" bestFit="1" customWidth="1"/>
    <col min="12318" max="12318" width="8.88671875" bestFit="1" customWidth="1"/>
    <col min="12319" max="12319" width="12.88671875" bestFit="1" customWidth="1"/>
    <col min="12320" max="12320" width="11.33203125" bestFit="1" customWidth="1"/>
    <col min="12322" max="12322" width="8.88671875" bestFit="1" customWidth="1"/>
    <col min="12323" max="12323" width="11.33203125" bestFit="1" customWidth="1"/>
    <col min="12324" max="12324" width="14.109375" bestFit="1" customWidth="1"/>
    <col min="12545" max="12545" width="4.88671875" customWidth="1"/>
    <col min="12546" max="12547" width="11" bestFit="1" customWidth="1"/>
    <col min="12549" max="12550" width="11" bestFit="1" customWidth="1"/>
    <col min="12551" max="12551" width="7.88671875" bestFit="1" customWidth="1"/>
    <col min="12553" max="12553" width="10.21875" bestFit="1" customWidth="1"/>
    <col min="12554" max="12554" width="11" bestFit="1" customWidth="1"/>
    <col min="12556" max="12556" width="12.44140625" customWidth="1"/>
    <col min="12557" max="12557" width="7.109375" bestFit="1" customWidth="1"/>
    <col min="12558" max="12558" width="10.21875" bestFit="1" customWidth="1"/>
    <col min="12559" max="12559" width="14.109375" bestFit="1" customWidth="1"/>
    <col min="12560" max="12560" width="11" bestFit="1" customWidth="1"/>
    <col min="12561" max="12562" width="10.109375" bestFit="1" customWidth="1"/>
    <col min="12563" max="12563" width="11" bestFit="1" customWidth="1"/>
    <col min="12564" max="12564" width="11.33203125" bestFit="1" customWidth="1"/>
    <col min="12566" max="12566" width="11" bestFit="1" customWidth="1"/>
    <col min="12567" max="12568" width="8.88671875" bestFit="1" customWidth="1"/>
    <col min="12569" max="12569" width="12.88671875" bestFit="1" customWidth="1"/>
    <col min="12571" max="12571" width="12.88671875" bestFit="1" customWidth="1"/>
    <col min="12572" max="12572" width="11.33203125" bestFit="1" customWidth="1"/>
    <col min="12574" max="12574" width="8.88671875" bestFit="1" customWidth="1"/>
    <col min="12575" max="12575" width="12.88671875" bestFit="1" customWidth="1"/>
    <col min="12576" max="12576" width="11.33203125" bestFit="1" customWidth="1"/>
    <col min="12578" max="12578" width="8.88671875" bestFit="1" customWidth="1"/>
    <col min="12579" max="12579" width="11.33203125" bestFit="1" customWidth="1"/>
    <col min="12580" max="12580" width="14.109375" bestFit="1" customWidth="1"/>
    <col min="12801" max="12801" width="4.88671875" customWidth="1"/>
    <col min="12802" max="12803" width="11" bestFit="1" customWidth="1"/>
    <col min="12805" max="12806" width="11" bestFit="1" customWidth="1"/>
    <col min="12807" max="12807" width="7.88671875" bestFit="1" customWidth="1"/>
    <col min="12809" max="12809" width="10.21875" bestFit="1" customWidth="1"/>
    <col min="12810" max="12810" width="11" bestFit="1" customWidth="1"/>
    <col min="12812" max="12812" width="12.44140625" customWidth="1"/>
    <col min="12813" max="12813" width="7.109375" bestFit="1" customWidth="1"/>
    <col min="12814" max="12814" width="10.21875" bestFit="1" customWidth="1"/>
    <col min="12815" max="12815" width="14.109375" bestFit="1" customWidth="1"/>
    <col min="12816" max="12816" width="11" bestFit="1" customWidth="1"/>
    <col min="12817" max="12818" width="10.109375" bestFit="1" customWidth="1"/>
    <col min="12819" max="12819" width="11" bestFit="1" customWidth="1"/>
    <col min="12820" max="12820" width="11.33203125" bestFit="1" customWidth="1"/>
    <col min="12822" max="12822" width="11" bestFit="1" customWidth="1"/>
    <col min="12823" max="12824" width="8.88671875" bestFit="1" customWidth="1"/>
    <col min="12825" max="12825" width="12.88671875" bestFit="1" customWidth="1"/>
    <col min="12827" max="12827" width="12.88671875" bestFit="1" customWidth="1"/>
    <col min="12828" max="12828" width="11.33203125" bestFit="1" customWidth="1"/>
    <col min="12830" max="12830" width="8.88671875" bestFit="1" customWidth="1"/>
    <col min="12831" max="12831" width="12.88671875" bestFit="1" customWidth="1"/>
    <col min="12832" max="12832" width="11.33203125" bestFit="1" customWidth="1"/>
    <col min="12834" max="12834" width="8.88671875" bestFit="1" customWidth="1"/>
    <col min="12835" max="12835" width="11.33203125" bestFit="1" customWidth="1"/>
    <col min="12836" max="12836" width="14.109375" bestFit="1" customWidth="1"/>
    <col min="13057" max="13057" width="4.88671875" customWidth="1"/>
    <col min="13058" max="13059" width="11" bestFit="1" customWidth="1"/>
    <col min="13061" max="13062" width="11" bestFit="1" customWidth="1"/>
    <col min="13063" max="13063" width="7.88671875" bestFit="1" customWidth="1"/>
    <col min="13065" max="13065" width="10.21875" bestFit="1" customWidth="1"/>
    <col min="13066" max="13066" width="11" bestFit="1" customWidth="1"/>
    <col min="13068" max="13068" width="12.44140625" customWidth="1"/>
    <col min="13069" max="13069" width="7.109375" bestFit="1" customWidth="1"/>
    <col min="13070" max="13070" width="10.21875" bestFit="1" customWidth="1"/>
    <col min="13071" max="13071" width="14.109375" bestFit="1" customWidth="1"/>
    <col min="13072" max="13072" width="11" bestFit="1" customWidth="1"/>
    <col min="13073" max="13074" width="10.109375" bestFit="1" customWidth="1"/>
    <col min="13075" max="13075" width="11" bestFit="1" customWidth="1"/>
    <col min="13076" max="13076" width="11.33203125" bestFit="1" customWidth="1"/>
    <col min="13078" max="13078" width="11" bestFit="1" customWidth="1"/>
    <col min="13079" max="13080" width="8.88671875" bestFit="1" customWidth="1"/>
    <col min="13081" max="13081" width="12.88671875" bestFit="1" customWidth="1"/>
    <col min="13083" max="13083" width="12.88671875" bestFit="1" customWidth="1"/>
    <col min="13084" max="13084" width="11.33203125" bestFit="1" customWidth="1"/>
    <col min="13086" max="13086" width="8.88671875" bestFit="1" customWidth="1"/>
    <col min="13087" max="13087" width="12.88671875" bestFit="1" customWidth="1"/>
    <col min="13088" max="13088" width="11.33203125" bestFit="1" customWidth="1"/>
    <col min="13090" max="13090" width="8.88671875" bestFit="1" customWidth="1"/>
    <col min="13091" max="13091" width="11.33203125" bestFit="1" customWidth="1"/>
    <col min="13092" max="13092" width="14.109375" bestFit="1" customWidth="1"/>
    <col min="13313" max="13313" width="4.88671875" customWidth="1"/>
    <col min="13314" max="13315" width="11" bestFit="1" customWidth="1"/>
    <col min="13317" max="13318" width="11" bestFit="1" customWidth="1"/>
    <col min="13319" max="13319" width="7.88671875" bestFit="1" customWidth="1"/>
    <col min="13321" max="13321" width="10.21875" bestFit="1" customWidth="1"/>
    <col min="13322" max="13322" width="11" bestFit="1" customWidth="1"/>
    <col min="13324" max="13324" width="12.44140625" customWidth="1"/>
    <col min="13325" max="13325" width="7.109375" bestFit="1" customWidth="1"/>
    <col min="13326" max="13326" width="10.21875" bestFit="1" customWidth="1"/>
    <col min="13327" max="13327" width="14.109375" bestFit="1" customWidth="1"/>
    <col min="13328" max="13328" width="11" bestFit="1" customWidth="1"/>
    <col min="13329" max="13330" width="10.109375" bestFit="1" customWidth="1"/>
    <col min="13331" max="13331" width="11" bestFit="1" customWidth="1"/>
    <col min="13332" max="13332" width="11.33203125" bestFit="1" customWidth="1"/>
    <col min="13334" max="13334" width="11" bestFit="1" customWidth="1"/>
    <col min="13335" max="13336" width="8.88671875" bestFit="1" customWidth="1"/>
    <col min="13337" max="13337" width="12.88671875" bestFit="1" customWidth="1"/>
    <col min="13339" max="13339" width="12.88671875" bestFit="1" customWidth="1"/>
    <col min="13340" max="13340" width="11.33203125" bestFit="1" customWidth="1"/>
    <col min="13342" max="13342" width="8.88671875" bestFit="1" customWidth="1"/>
    <col min="13343" max="13343" width="12.88671875" bestFit="1" customWidth="1"/>
    <col min="13344" max="13344" width="11.33203125" bestFit="1" customWidth="1"/>
    <col min="13346" max="13346" width="8.88671875" bestFit="1" customWidth="1"/>
    <col min="13347" max="13347" width="11.33203125" bestFit="1" customWidth="1"/>
    <col min="13348" max="13348" width="14.109375" bestFit="1" customWidth="1"/>
    <col min="13569" max="13569" width="4.88671875" customWidth="1"/>
    <col min="13570" max="13571" width="11" bestFit="1" customWidth="1"/>
    <col min="13573" max="13574" width="11" bestFit="1" customWidth="1"/>
    <col min="13575" max="13575" width="7.88671875" bestFit="1" customWidth="1"/>
    <col min="13577" max="13577" width="10.21875" bestFit="1" customWidth="1"/>
    <col min="13578" max="13578" width="11" bestFit="1" customWidth="1"/>
    <col min="13580" max="13580" width="12.44140625" customWidth="1"/>
    <col min="13581" max="13581" width="7.109375" bestFit="1" customWidth="1"/>
    <col min="13582" max="13582" width="10.21875" bestFit="1" customWidth="1"/>
    <col min="13583" max="13583" width="14.109375" bestFit="1" customWidth="1"/>
    <col min="13584" max="13584" width="11" bestFit="1" customWidth="1"/>
    <col min="13585" max="13586" width="10.109375" bestFit="1" customWidth="1"/>
    <col min="13587" max="13587" width="11" bestFit="1" customWidth="1"/>
    <col min="13588" max="13588" width="11.33203125" bestFit="1" customWidth="1"/>
    <col min="13590" max="13590" width="11" bestFit="1" customWidth="1"/>
    <col min="13591" max="13592" width="8.88671875" bestFit="1" customWidth="1"/>
    <col min="13593" max="13593" width="12.88671875" bestFit="1" customWidth="1"/>
    <col min="13595" max="13595" width="12.88671875" bestFit="1" customWidth="1"/>
    <col min="13596" max="13596" width="11.33203125" bestFit="1" customWidth="1"/>
    <col min="13598" max="13598" width="8.88671875" bestFit="1" customWidth="1"/>
    <col min="13599" max="13599" width="12.88671875" bestFit="1" customWidth="1"/>
    <col min="13600" max="13600" width="11.33203125" bestFit="1" customWidth="1"/>
    <col min="13602" max="13602" width="8.88671875" bestFit="1" customWidth="1"/>
    <col min="13603" max="13603" width="11.33203125" bestFit="1" customWidth="1"/>
    <col min="13604" max="13604" width="14.109375" bestFit="1" customWidth="1"/>
    <col min="13825" max="13825" width="4.88671875" customWidth="1"/>
    <col min="13826" max="13827" width="11" bestFit="1" customWidth="1"/>
    <col min="13829" max="13830" width="11" bestFit="1" customWidth="1"/>
    <col min="13831" max="13831" width="7.88671875" bestFit="1" customWidth="1"/>
    <col min="13833" max="13833" width="10.21875" bestFit="1" customWidth="1"/>
    <col min="13834" max="13834" width="11" bestFit="1" customWidth="1"/>
    <col min="13836" max="13836" width="12.44140625" customWidth="1"/>
    <col min="13837" max="13837" width="7.109375" bestFit="1" customWidth="1"/>
    <col min="13838" max="13838" width="10.21875" bestFit="1" customWidth="1"/>
    <col min="13839" max="13839" width="14.109375" bestFit="1" customWidth="1"/>
    <col min="13840" max="13840" width="11" bestFit="1" customWidth="1"/>
    <col min="13841" max="13842" width="10.109375" bestFit="1" customWidth="1"/>
    <col min="13843" max="13843" width="11" bestFit="1" customWidth="1"/>
    <col min="13844" max="13844" width="11.33203125" bestFit="1" customWidth="1"/>
    <col min="13846" max="13846" width="11" bestFit="1" customWidth="1"/>
    <col min="13847" max="13848" width="8.88671875" bestFit="1" customWidth="1"/>
    <col min="13849" max="13849" width="12.88671875" bestFit="1" customWidth="1"/>
    <col min="13851" max="13851" width="12.88671875" bestFit="1" customWidth="1"/>
    <col min="13852" max="13852" width="11.33203125" bestFit="1" customWidth="1"/>
    <col min="13854" max="13854" width="8.88671875" bestFit="1" customWidth="1"/>
    <col min="13855" max="13855" width="12.88671875" bestFit="1" customWidth="1"/>
    <col min="13856" max="13856" width="11.33203125" bestFit="1" customWidth="1"/>
    <col min="13858" max="13858" width="8.88671875" bestFit="1" customWidth="1"/>
    <col min="13859" max="13859" width="11.33203125" bestFit="1" customWidth="1"/>
    <col min="13860" max="13860" width="14.109375" bestFit="1" customWidth="1"/>
    <col min="14081" max="14081" width="4.88671875" customWidth="1"/>
    <col min="14082" max="14083" width="11" bestFit="1" customWidth="1"/>
    <col min="14085" max="14086" width="11" bestFit="1" customWidth="1"/>
    <col min="14087" max="14087" width="7.88671875" bestFit="1" customWidth="1"/>
    <col min="14089" max="14089" width="10.21875" bestFit="1" customWidth="1"/>
    <col min="14090" max="14090" width="11" bestFit="1" customWidth="1"/>
    <col min="14092" max="14092" width="12.44140625" customWidth="1"/>
    <col min="14093" max="14093" width="7.109375" bestFit="1" customWidth="1"/>
    <col min="14094" max="14094" width="10.21875" bestFit="1" customWidth="1"/>
    <col min="14095" max="14095" width="14.109375" bestFit="1" customWidth="1"/>
    <col min="14096" max="14096" width="11" bestFit="1" customWidth="1"/>
    <col min="14097" max="14098" width="10.109375" bestFit="1" customWidth="1"/>
    <col min="14099" max="14099" width="11" bestFit="1" customWidth="1"/>
    <col min="14100" max="14100" width="11.33203125" bestFit="1" customWidth="1"/>
    <col min="14102" max="14102" width="11" bestFit="1" customWidth="1"/>
    <col min="14103" max="14104" width="8.88671875" bestFit="1" customWidth="1"/>
    <col min="14105" max="14105" width="12.88671875" bestFit="1" customWidth="1"/>
    <col min="14107" max="14107" width="12.88671875" bestFit="1" customWidth="1"/>
    <col min="14108" max="14108" width="11.33203125" bestFit="1" customWidth="1"/>
    <col min="14110" max="14110" width="8.88671875" bestFit="1" customWidth="1"/>
    <col min="14111" max="14111" width="12.88671875" bestFit="1" customWidth="1"/>
    <col min="14112" max="14112" width="11.33203125" bestFit="1" customWidth="1"/>
    <col min="14114" max="14114" width="8.88671875" bestFit="1" customWidth="1"/>
    <col min="14115" max="14115" width="11.33203125" bestFit="1" customWidth="1"/>
    <col min="14116" max="14116" width="14.109375" bestFit="1" customWidth="1"/>
    <col min="14337" max="14337" width="4.88671875" customWidth="1"/>
    <col min="14338" max="14339" width="11" bestFit="1" customWidth="1"/>
    <col min="14341" max="14342" width="11" bestFit="1" customWidth="1"/>
    <col min="14343" max="14343" width="7.88671875" bestFit="1" customWidth="1"/>
    <col min="14345" max="14345" width="10.21875" bestFit="1" customWidth="1"/>
    <col min="14346" max="14346" width="11" bestFit="1" customWidth="1"/>
    <col min="14348" max="14348" width="12.44140625" customWidth="1"/>
    <col min="14349" max="14349" width="7.109375" bestFit="1" customWidth="1"/>
    <col min="14350" max="14350" width="10.21875" bestFit="1" customWidth="1"/>
    <col min="14351" max="14351" width="14.109375" bestFit="1" customWidth="1"/>
    <col min="14352" max="14352" width="11" bestFit="1" customWidth="1"/>
    <col min="14353" max="14354" width="10.109375" bestFit="1" customWidth="1"/>
    <col min="14355" max="14355" width="11" bestFit="1" customWidth="1"/>
    <col min="14356" max="14356" width="11.33203125" bestFit="1" customWidth="1"/>
    <col min="14358" max="14358" width="11" bestFit="1" customWidth="1"/>
    <col min="14359" max="14360" width="8.88671875" bestFit="1" customWidth="1"/>
    <col min="14361" max="14361" width="12.88671875" bestFit="1" customWidth="1"/>
    <col min="14363" max="14363" width="12.88671875" bestFit="1" customWidth="1"/>
    <col min="14364" max="14364" width="11.33203125" bestFit="1" customWidth="1"/>
    <col min="14366" max="14366" width="8.88671875" bestFit="1" customWidth="1"/>
    <col min="14367" max="14367" width="12.88671875" bestFit="1" customWidth="1"/>
    <col min="14368" max="14368" width="11.33203125" bestFit="1" customWidth="1"/>
    <col min="14370" max="14370" width="8.88671875" bestFit="1" customWidth="1"/>
    <col min="14371" max="14371" width="11.33203125" bestFit="1" customWidth="1"/>
    <col min="14372" max="14372" width="14.109375" bestFit="1" customWidth="1"/>
    <col min="14593" max="14593" width="4.88671875" customWidth="1"/>
    <col min="14594" max="14595" width="11" bestFit="1" customWidth="1"/>
    <col min="14597" max="14598" width="11" bestFit="1" customWidth="1"/>
    <col min="14599" max="14599" width="7.88671875" bestFit="1" customWidth="1"/>
    <col min="14601" max="14601" width="10.21875" bestFit="1" customWidth="1"/>
    <col min="14602" max="14602" width="11" bestFit="1" customWidth="1"/>
    <col min="14604" max="14604" width="12.44140625" customWidth="1"/>
    <col min="14605" max="14605" width="7.109375" bestFit="1" customWidth="1"/>
    <col min="14606" max="14606" width="10.21875" bestFit="1" customWidth="1"/>
    <col min="14607" max="14607" width="14.109375" bestFit="1" customWidth="1"/>
    <col min="14608" max="14608" width="11" bestFit="1" customWidth="1"/>
    <col min="14609" max="14610" width="10.109375" bestFit="1" customWidth="1"/>
    <col min="14611" max="14611" width="11" bestFit="1" customWidth="1"/>
    <col min="14612" max="14612" width="11.33203125" bestFit="1" customWidth="1"/>
    <col min="14614" max="14614" width="11" bestFit="1" customWidth="1"/>
    <col min="14615" max="14616" width="8.88671875" bestFit="1" customWidth="1"/>
    <col min="14617" max="14617" width="12.88671875" bestFit="1" customWidth="1"/>
    <col min="14619" max="14619" width="12.88671875" bestFit="1" customWidth="1"/>
    <col min="14620" max="14620" width="11.33203125" bestFit="1" customWidth="1"/>
    <col min="14622" max="14622" width="8.88671875" bestFit="1" customWidth="1"/>
    <col min="14623" max="14623" width="12.88671875" bestFit="1" customWidth="1"/>
    <col min="14624" max="14624" width="11.33203125" bestFit="1" customWidth="1"/>
    <col min="14626" max="14626" width="8.88671875" bestFit="1" customWidth="1"/>
    <col min="14627" max="14627" width="11.33203125" bestFit="1" customWidth="1"/>
    <col min="14628" max="14628" width="14.109375" bestFit="1" customWidth="1"/>
    <col min="14849" max="14849" width="4.88671875" customWidth="1"/>
    <col min="14850" max="14851" width="11" bestFit="1" customWidth="1"/>
    <col min="14853" max="14854" width="11" bestFit="1" customWidth="1"/>
    <col min="14855" max="14855" width="7.88671875" bestFit="1" customWidth="1"/>
    <col min="14857" max="14857" width="10.21875" bestFit="1" customWidth="1"/>
    <col min="14858" max="14858" width="11" bestFit="1" customWidth="1"/>
    <col min="14860" max="14860" width="12.44140625" customWidth="1"/>
    <col min="14861" max="14861" width="7.109375" bestFit="1" customWidth="1"/>
    <col min="14862" max="14862" width="10.21875" bestFit="1" customWidth="1"/>
    <col min="14863" max="14863" width="14.109375" bestFit="1" customWidth="1"/>
    <col min="14864" max="14864" width="11" bestFit="1" customWidth="1"/>
    <col min="14865" max="14866" width="10.109375" bestFit="1" customWidth="1"/>
    <col min="14867" max="14867" width="11" bestFit="1" customWidth="1"/>
    <col min="14868" max="14868" width="11.33203125" bestFit="1" customWidth="1"/>
    <col min="14870" max="14870" width="11" bestFit="1" customWidth="1"/>
    <col min="14871" max="14872" width="8.88671875" bestFit="1" customWidth="1"/>
    <col min="14873" max="14873" width="12.88671875" bestFit="1" customWidth="1"/>
    <col min="14875" max="14875" width="12.88671875" bestFit="1" customWidth="1"/>
    <col min="14876" max="14876" width="11.33203125" bestFit="1" customWidth="1"/>
    <col min="14878" max="14878" width="8.88671875" bestFit="1" customWidth="1"/>
    <col min="14879" max="14879" width="12.88671875" bestFit="1" customWidth="1"/>
    <col min="14880" max="14880" width="11.33203125" bestFit="1" customWidth="1"/>
    <col min="14882" max="14882" width="8.88671875" bestFit="1" customWidth="1"/>
    <col min="14883" max="14883" width="11.33203125" bestFit="1" customWidth="1"/>
    <col min="14884" max="14884" width="14.109375" bestFit="1" customWidth="1"/>
    <col min="15105" max="15105" width="4.88671875" customWidth="1"/>
    <col min="15106" max="15107" width="11" bestFit="1" customWidth="1"/>
    <col min="15109" max="15110" width="11" bestFit="1" customWidth="1"/>
    <col min="15111" max="15111" width="7.88671875" bestFit="1" customWidth="1"/>
    <col min="15113" max="15113" width="10.21875" bestFit="1" customWidth="1"/>
    <col min="15114" max="15114" width="11" bestFit="1" customWidth="1"/>
    <col min="15116" max="15116" width="12.44140625" customWidth="1"/>
    <col min="15117" max="15117" width="7.109375" bestFit="1" customWidth="1"/>
    <col min="15118" max="15118" width="10.21875" bestFit="1" customWidth="1"/>
    <col min="15119" max="15119" width="14.109375" bestFit="1" customWidth="1"/>
    <col min="15120" max="15120" width="11" bestFit="1" customWidth="1"/>
    <col min="15121" max="15122" width="10.109375" bestFit="1" customWidth="1"/>
    <col min="15123" max="15123" width="11" bestFit="1" customWidth="1"/>
    <col min="15124" max="15124" width="11.33203125" bestFit="1" customWidth="1"/>
    <col min="15126" max="15126" width="11" bestFit="1" customWidth="1"/>
    <col min="15127" max="15128" width="8.88671875" bestFit="1" customWidth="1"/>
    <col min="15129" max="15129" width="12.88671875" bestFit="1" customWidth="1"/>
    <col min="15131" max="15131" width="12.88671875" bestFit="1" customWidth="1"/>
    <col min="15132" max="15132" width="11.33203125" bestFit="1" customWidth="1"/>
    <col min="15134" max="15134" width="8.88671875" bestFit="1" customWidth="1"/>
    <col min="15135" max="15135" width="12.88671875" bestFit="1" customWidth="1"/>
    <col min="15136" max="15136" width="11.33203125" bestFit="1" customWidth="1"/>
    <col min="15138" max="15138" width="8.88671875" bestFit="1" customWidth="1"/>
    <col min="15139" max="15139" width="11.33203125" bestFit="1" customWidth="1"/>
    <col min="15140" max="15140" width="14.109375" bestFit="1" customWidth="1"/>
    <col min="15361" max="15361" width="4.88671875" customWidth="1"/>
    <col min="15362" max="15363" width="11" bestFit="1" customWidth="1"/>
    <col min="15365" max="15366" width="11" bestFit="1" customWidth="1"/>
    <col min="15367" max="15367" width="7.88671875" bestFit="1" customWidth="1"/>
    <col min="15369" max="15369" width="10.21875" bestFit="1" customWidth="1"/>
    <col min="15370" max="15370" width="11" bestFit="1" customWidth="1"/>
    <col min="15372" max="15372" width="12.44140625" customWidth="1"/>
    <col min="15373" max="15373" width="7.109375" bestFit="1" customWidth="1"/>
    <col min="15374" max="15374" width="10.21875" bestFit="1" customWidth="1"/>
    <col min="15375" max="15375" width="14.109375" bestFit="1" customWidth="1"/>
    <col min="15376" max="15376" width="11" bestFit="1" customWidth="1"/>
    <col min="15377" max="15378" width="10.109375" bestFit="1" customWidth="1"/>
    <col min="15379" max="15379" width="11" bestFit="1" customWidth="1"/>
    <col min="15380" max="15380" width="11.33203125" bestFit="1" customWidth="1"/>
    <col min="15382" max="15382" width="11" bestFit="1" customWidth="1"/>
    <col min="15383" max="15384" width="8.88671875" bestFit="1" customWidth="1"/>
    <col min="15385" max="15385" width="12.88671875" bestFit="1" customWidth="1"/>
    <col min="15387" max="15387" width="12.88671875" bestFit="1" customWidth="1"/>
    <col min="15388" max="15388" width="11.33203125" bestFit="1" customWidth="1"/>
    <col min="15390" max="15390" width="8.88671875" bestFit="1" customWidth="1"/>
    <col min="15391" max="15391" width="12.88671875" bestFit="1" customWidth="1"/>
    <col min="15392" max="15392" width="11.33203125" bestFit="1" customWidth="1"/>
    <col min="15394" max="15394" width="8.88671875" bestFit="1" customWidth="1"/>
    <col min="15395" max="15395" width="11.33203125" bestFit="1" customWidth="1"/>
    <col min="15396" max="15396" width="14.109375" bestFit="1" customWidth="1"/>
    <col min="15617" max="15617" width="4.88671875" customWidth="1"/>
    <col min="15618" max="15619" width="11" bestFit="1" customWidth="1"/>
    <col min="15621" max="15622" width="11" bestFit="1" customWidth="1"/>
    <col min="15623" max="15623" width="7.88671875" bestFit="1" customWidth="1"/>
    <col min="15625" max="15625" width="10.21875" bestFit="1" customWidth="1"/>
    <col min="15626" max="15626" width="11" bestFit="1" customWidth="1"/>
    <col min="15628" max="15628" width="12.44140625" customWidth="1"/>
    <col min="15629" max="15629" width="7.109375" bestFit="1" customWidth="1"/>
    <col min="15630" max="15630" width="10.21875" bestFit="1" customWidth="1"/>
    <col min="15631" max="15631" width="14.109375" bestFit="1" customWidth="1"/>
    <col min="15632" max="15632" width="11" bestFit="1" customWidth="1"/>
    <col min="15633" max="15634" width="10.109375" bestFit="1" customWidth="1"/>
    <col min="15635" max="15635" width="11" bestFit="1" customWidth="1"/>
    <col min="15636" max="15636" width="11.33203125" bestFit="1" customWidth="1"/>
    <col min="15638" max="15638" width="11" bestFit="1" customWidth="1"/>
    <col min="15639" max="15640" width="8.88671875" bestFit="1" customWidth="1"/>
    <col min="15641" max="15641" width="12.88671875" bestFit="1" customWidth="1"/>
    <col min="15643" max="15643" width="12.88671875" bestFit="1" customWidth="1"/>
    <col min="15644" max="15644" width="11.33203125" bestFit="1" customWidth="1"/>
    <col min="15646" max="15646" width="8.88671875" bestFit="1" customWidth="1"/>
    <col min="15647" max="15647" width="12.88671875" bestFit="1" customWidth="1"/>
    <col min="15648" max="15648" width="11.33203125" bestFit="1" customWidth="1"/>
    <col min="15650" max="15650" width="8.88671875" bestFit="1" customWidth="1"/>
    <col min="15651" max="15651" width="11.33203125" bestFit="1" customWidth="1"/>
    <col min="15652" max="15652" width="14.109375" bestFit="1" customWidth="1"/>
    <col min="15873" max="15873" width="4.88671875" customWidth="1"/>
    <col min="15874" max="15875" width="11" bestFit="1" customWidth="1"/>
    <col min="15877" max="15878" width="11" bestFit="1" customWidth="1"/>
    <col min="15879" max="15879" width="7.88671875" bestFit="1" customWidth="1"/>
    <col min="15881" max="15881" width="10.21875" bestFit="1" customWidth="1"/>
    <col min="15882" max="15882" width="11" bestFit="1" customWidth="1"/>
    <col min="15884" max="15884" width="12.44140625" customWidth="1"/>
    <col min="15885" max="15885" width="7.109375" bestFit="1" customWidth="1"/>
    <col min="15886" max="15886" width="10.21875" bestFit="1" customWidth="1"/>
    <col min="15887" max="15887" width="14.109375" bestFit="1" customWidth="1"/>
    <col min="15888" max="15888" width="11" bestFit="1" customWidth="1"/>
    <col min="15889" max="15890" width="10.109375" bestFit="1" customWidth="1"/>
    <col min="15891" max="15891" width="11" bestFit="1" customWidth="1"/>
    <col min="15892" max="15892" width="11.33203125" bestFit="1" customWidth="1"/>
    <col min="15894" max="15894" width="11" bestFit="1" customWidth="1"/>
    <col min="15895" max="15896" width="8.88671875" bestFit="1" customWidth="1"/>
    <col min="15897" max="15897" width="12.88671875" bestFit="1" customWidth="1"/>
    <col min="15899" max="15899" width="12.88671875" bestFit="1" customWidth="1"/>
    <col min="15900" max="15900" width="11.33203125" bestFit="1" customWidth="1"/>
    <col min="15902" max="15902" width="8.88671875" bestFit="1" customWidth="1"/>
    <col min="15903" max="15903" width="12.88671875" bestFit="1" customWidth="1"/>
    <col min="15904" max="15904" width="11.33203125" bestFit="1" customWidth="1"/>
    <col min="15906" max="15906" width="8.88671875" bestFit="1" customWidth="1"/>
    <col min="15907" max="15907" width="11.33203125" bestFit="1" customWidth="1"/>
    <col min="15908" max="15908" width="14.109375" bestFit="1" customWidth="1"/>
    <col min="16129" max="16129" width="4.88671875" customWidth="1"/>
    <col min="16130" max="16131" width="11" bestFit="1" customWidth="1"/>
    <col min="16133" max="16134" width="11" bestFit="1" customWidth="1"/>
    <col min="16135" max="16135" width="7.88671875" bestFit="1" customWidth="1"/>
    <col min="16137" max="16137" width="10.21875" bestFit="1" customWidth="1"/>
    <col min="16138" max="16138" width="11" bestFit="1" customWidth="1"/>
    <col min="16140" max="16140" width="12.44140625" customWidth="1"/>
    <col min="16141" max="16141" width="7.109375" bestFit="1" customWidth="1"/>
    <col min="16142" max="16142" width="10.21875" bestFit="1" customWidth="1"/>
    <col min="16143" max="16143" width="14.109375" bestFit="1" customWidth="1"/>
    <col min="16144" max="16144" width="11" bestFit="1" customWidth="1"/>
    <col min="16145" max="16146" width="10.109375" bestFit="1" customWidth="1"/>
    <col min="16147" max="16147" width="11" bestFit="1" customWidth="1"/>
    <col min="16148" max="16148" width="11.33203125" bestFit="1" customWidth="1"/>
    <col min="16150" max="16150" width="11" bestFit="1" customWidth="1"/>
    <col min="16151" max="16152" width="8.88671875" bestFit="1" customWidth="1"/>
    <col min="16153" max="16153" width="12.88671875" bestFit="1" customWidth="1"/>
    <col min="16155" max="16155" width="12.88671875" bestFit="1" customWidth="1"/>
    <col min="16156" max="16156" width="11.33203125" bestFit="1" customWidth="1"/>
    <col min="16158" max="16158" width="8.88671875" bestFit="1" customWidth="1"/>
    <col min="16159" max="16159" width="12.88671875" bestFit="1" customWidth="1"/>
    <col min="16160" max="16160" width="11.33203125" bestFit="1" customWidth="1"/>
    <col min="16162" max="16162" width="8.88671875" bestFit="1" customWidth="1"/>
    <col min="16163" max="16163" width="11.33203125" bestFit="1" customWidth="1"/>
    <col min="16164" max="16164" width="14.109375" bestFit="1" customWidth="1"/>
  </cols>
  <sheetData>
    <row r="1" spans="1:36" ht="13.8" thickBot="1" x14ac:dyDescent="0.25">
      <c r="B1" t="s">
        <v>275</v>
      </c>
    </row>
    <row r="2" spans="1:36" ht="13.8" thickBot="1" x14ac:dyDescent="0.25">
      <c r="A2" t="s">
        <v>18</v>
      </c>
      <c r="B2" t="s">
        <v>19</v>
      </c>
      <c r="C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26</v>
      </c>
      <c r="K2" t="s">
        <v>27</v>
      </c>
      <c r="L2" t="s">
        <v>28</v>
      </c>
      <c r="M2" t="s">
        <v>123</v>
      </c>
      <c r="N2" t="s">
        <v>29</v>
      </c>
      <c r="O2" t="s">
        <v>30</v>
      </c>
      <c r="P2" t="s">
        <v>31</v>
      </c>
      <c r="Q2" t="s">
        <v>32</v>
      </c>
      <c r="R2" t="s">
        <v>33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41</v>
      </c>
      <c r="AA2" t="s">
        <v>42</v>
      </c>
      <c r="AB2" t="s">
        <v>43</v>
      </c>
      <c r="AC2" t="s">
        <v>44</v>
      </c>
      <c r="AD2" t="s">
        <v>45</v>
      </c>
      <c r="AE2" t="s">
        <v>46</v>
      </c>
      <c r="AF2" t="s">
        <v>47</v>
      </c>
      <c r="AG2" t="s">
        <v>48</v>
      </c>
      <c r="AH2" t="s">
        <v>49</v>
      </c>
      <c r="AI2" t="s">
        <v>50</v>
      </c>
      <c r="AJ2" s="5" t="s">
        <v>51</v>
      </c>
    </row>
    <row r="3" spans="1:36" ht="15" thickBot="1" x14ac:dyDescent="0.25">
      <c r="B3" s="124" t="s">
        <v>275</v>
      </c>
      <c r="S3" s="170" t="s">
        <v>52</v>
      </c>
      <c r="T3" s="171"/>
      <c r="U3" s="171"/>
      <c r="V3" s="171"/>
      <c r="W3" s="171"/>
      <c r="X3" s="171"/>
      <c r="Y3" s="172"/>
      <c r="Z3" s="173" t="s">
        <v>53</v>
      </c>
      <c r="AA3" s="174"/>
      <c r="AB3" s="174"/>
      <c r="AC3" s="174"/>
      <c r="AD3" s="174"/>
      <c r="AE3" s="175"/>
      <c r="AF3" s="173" t="s">
        <v>54</v>
      </c>
      <c r="AG3" s="174"/>
      <c r="AH3" s="174"/>
      <c r="AI3" s="174"/>
      <c r="AJ3" s="175"/>
    </row>
    <row r="4" spans="1:36" s="2" customFormat="1" ht="39.6" x14ac:dyDescent="0.2">
      <c r="C4" s="92" t="s">
        <v>55</v>
      </c>
      <c r="D4" s="7" t="s">
        <v>124</v>
      </c>
      <c r="E4" s="7" t="s">
        <v>56</v>
      </c>
      <c r="F4" s="93" t="s">
        <v>57</v>
      </c>
      <c r="G4" s="93" t="s">
        <v>129</v>
      </c>
      <c r="H4" s="93" t="s">
        <v>58</v>
      </c>
      <c r="I4" s="9" t="s">
        <v>59</v>
      </c>
      <c r="J4" s="7" t="s">
        <v>60</v>
      </c>
      <c r="K4" s="93" t="s">
        <v>61</v>
      </c>
      <c r="L4" s="93" t="s">
        <v>62</v>
      </c>
      <c r="M4" s="93" t="s">
        <v>63</v>
      </c>
      <c r="N4" s="9" t="s">
        <v>64</v>
      </c>
      <c r="O4" s="7" t="s">
        <v>65</v>
      </c>
      <c r="P4" s="9" t="s">
        <v>66</v>
      </c>
      <c r="Q4" s="2" t="s">
        <v>67</v>
      </c>
      <c r="R4" s="2" t="s">
        <v>68</v>
      </c>
      <c r="S4" s="7" t="s">
        <v>69</v>
      </c>
      <c r="T4" s="94" t="s">
        <v>57</v>
      </c>
      <c r="U4" s="94" t="s">
        <v>61</v>
      </c>
      <c r="V4" s="94" t="s">
        <v>70</v>
      </c>
      <c r="W4" s="94" t="s">
        <v>71</v>
      </c>
      <c r="X4" s="94" t="s">
        <v>72</v>
      </c>
      <c r="Y4" s="9" t="s">
        <v>73</v>
      </c>
      <c r="Z4" s="7" t="s">
        <v>74</v>
      </c>
      <c r="AA4" s="93" t="s">
        <v>73</v>
      </c>
      <c r="AB4" s="93" t="s">
        <v>75</v>
      </c>
      <c r="AC4" s="93" t="s">
        <v>76</v>
      </c>
      <c r="AD4" s="93" t="s">
        <v>77</v>
      </c>
      <c r="AE4" s="8" t="s">
        <v>78</v>
      </c>
      <c r="AF4" s="7" t="s">
        <v>79</v>
      </c>
      <c r="AG4" s="93" t="s">
        <v>74</v>
      </c>
      <c r="AH4" s="93" t="s">
        <v>80</v>
      </c>
      <c r="AI4" s="9" t="s">
        <v>81</v>
      </c>
      <c r="AJ4" s="12" t="s">
        <v>82</v>
      </c>
    </row>
    <row r="5" spans="1:36" ht="25.05" customHeight="1" x14ac:dyDescent="0.2">
      <c r="A5" s="95">
        <v>1</v>
      </c>
      <c r="B5" s="95" t="s">
        <v>83</v>
      </c>
      <c r="C5" s="96">
        <v>200000</v>
      </c>
      <c r="D5" s="97"/>
      <c r="E5" s="98">
        <v>41989144.267999999</v>
      </c>
      <c r="F5" s="46">
        <v>0</v>
      </c>
      <c r="G5" s="46">
        <v>55931.196000000004</v>
      </c>
      <c r="H5" s="46">
        <v>0</v>
      </c>
      <c r="I5" s="99">
        <v>42045075.464000002</v>
      </c>
      <c r="J5" s="98">
        <v>41800636.990999997</v>
      </c>
      <c r="K5" s="46">
        <v>63.1</v>
      </c>
      <c r="L5" s="46">
        <v>0</v>
      </c>
      <c r="M5" s="46">
        <v>0</v>
      </c>
      <c r="N5" s="99">
        <v>41800700.090999998</v>
      </c>
      <c r="O5" s="98">
        <v>188507.277</v>
      </c>
      <c r="P5" s="99">
        <v>244375.37299999999</v>
      </c>
      <c r="Q5" s="100">
        <v>64375.373</v>
      </c>
      <c r="R5" s="100">
        <v>180000</v>
      </c>
      <c r="S5" s="98">
        <v>175.50700000000001</v>
      </c>
      <c r="T5" s="46">
        <v>0</v>
      </c>
      <c r="U5" s="46">
        <v>63.1</v>
      </c>
      <c r="V5" s="46">
        <v>180000</v>
      </c>
      <c r="W5" s="46">
        <v>0</v>
      </c>
      <c r="X5" s="46">
        <v>0</v>
      </c>
      <c r="Y5" s="99">
        <v>180238.60699999999</v>
      </c>
      <c r="Z5" s="98">
        <v>0</v>
      </c>
      <c r="AA5" s="46">
        <v>180238.60699999999</v>
      </c>
      <c r="AB5" s="46">
        <v>64375.373</v>
      </c>
      <c r="AC5" s="46">
        <v>0</v>
      </c>
      <c r="AD5" s="46">
        <v>0</v>
      </c>
      <c r="AE5" s="100">
        <v>244613.98</v>
      </c>
      <c r="AF5" s="98">
        <v>0</v>
      </c>
      <c r="AG5" s="46">
        <v>0</v>
      </c>
      <c r="AH5" s="46">
        <v>0</v>
      </c>
      <c r="AI5" s="99">
        <v>0</v>
      </c>
      <c r="AJ5" s="96">
        <v>244613.98</v>
      </c>
    </row>
    <row r="6" spans="1:36" ht="25.05" customHeight="1" x14ac:dyDescent="0.2">
      <c r="A6" s="95">
        <v>2</v>
      </c>
      <c r="B6" s="95" t="s">
        <v>84</v>
      </c>
      <c r="C6" s="96">
        <v>0</v>
      </c>
      <c r="D6" s="97"/>
      <c r="E6" s="98">
        <v>9093683.2280000001</v>
      </c>
      <c r="F6" s="46">
        <v>0</v>
      </c>
      <c r="G6" s="46">
        <v>546830.85499999998</v>
      </c>
      <c r="H6" s="46">
        <v>0</v>
      </c>
      <c r="I6" s="99">
        <v>9640514.0830000006</v>
      </c>
      <c r="J6" s="98">
        <v>8956707.5480000004</v>
      </c>
      <c r="K6" s="46">
        <v>107000.41</v>
      </c>
      <c r="L6" s="46">
        <v>0</v>
      </c>
      <c r="M6" s="46">
        <v>92.83</v>
      </c>
      <c r="N6" s="99">
        <v>9063800.7880000006</v>
      </c>
      <c r="O6" s="98">
        <v>136975.67999999999</v>
      </c>
      <c r="P6" s="99">
        <v>576713.29500000004</v>
      </c>
      <c r="Q6" s="100">
        <v>576713.29500000004</v>
      </c>
      <c r="R6" s="100">
        <v>0</v>
      </c>
      <c r="S6" s="98">
        <v>0</v>
      </c>
      <c r="T6" s="46">
        <v>0</v>
      </c>
      <c r="U6" s="46">
        <v>107000.41</v>
      </c>
      <c r="V6" s="46">
        <v>0</v>
      </c>
      <c r="W6" s="46">
        <v>0</v>
      </c>
      <c r="X6" s="46">
        <v>0</v>
      </c>
      <c r="Y6" s="99">
        <v>107000.41</v>
      </c>
      <c r="Z6" s="98">
        <v>0</v>
      </c>
      <c r="AA6" s="46">
        <v>107000.41</v>
      </c>
      <c r="AB6" s="46">
        <v>576713.29500000004</v>
      </c>
      <c r="AC6" s="46">
        <v>0</v>
      </c>
      <c r="AD6" s="46">
        <v>0</v>
      </c>
      <c r="AE6" s="100">
        <v>683713.70499999996</v>
      </c>
      <c r="AF6" s="98">
        <v>0</v>
      </c>
      <c r="AG6" s="46">
        <v>0</v>
      </c>
      <c r="AH6" s="46">
        <v>0</v>
      </c>
      <c r="AI6" s="99">
        <v>0</v>
      </c>
      <c r="AJ6" s="96">
        <v>683713.70499999996</v>
      </c>
    </row>
    <row r="7" spans="1:36" ht="25.05" customHeight="1" x14ac:dyDescent="0.2">
      <c r="A7" s="95">
        <v>3</v>
      </c>
      <c r="B7" s="95" t="s">
        <v>85</v>
      </c>
      <c r="C7" s="96">
        <v>0</v>
      </c>
      <c r="D7" s="97"/>
      <c r="E7" s="98">
        <v>11155563.775</v>
      </c>
      <c r="F7" s="46">
        <v>0</v>
      </c>
      <c r="G7" s="46">
        <v>301698.44699999999</v>
      </c>
      <c r="H7" s="46">
        <v>0</v>
      </c>
      <c r="I7" s="99">
        <v>11457262.221999999</v>
      </c>
      <c r="J7" s="98">
        <v>11174647.367000001</v>
      </c>
      <c r="K7" s="46">
        <v>194.874</v>
      </c>
      <c r="L7" s="46">
        <v>0</v>
      </c>
      <c r="M7" s="46">
        <v>46.027000000000001</v>
      </c>
      <c r="N7" s="99">
        <v>11174888.267999999</v>
      </c>
      <c r="O7" s="98">
        <v>-19083.592000000001</v>
      </c>
      <c r="P7" s="99">
        <v>282373.95400000003</v>
      </c>
      <c r="Q7" s="100">
        <v>282373.95400000003</v>
      </c>
      <c r="R7" s="100">
        <v>0</v>
      </c>
      <c r="S7" s="98">
        <v>400581.79</v>
      </c>
      <c r="T7" s="46">
        <v>0</v>
      </c>
      <c r="U7" s="46">
        <v>194.874</v>
      </c>
      <c r="V7" s="46">
        <v>0</v>
      </c>
      <c r="W7" s="46">
        <v>0</v>
      </c>
      <c r="X7" s="46">
        <v>0</v>
      </c>
      <c r="Y7" s="99">
        <v>400776.66399999999</v>
      </c>
      <c r="Z7" s="98">
        <v>0</v>
      </c>
      <c r="AA7" s="46">
        <v>400776.66399999999</v>
      </c>
      <c r="AB7" s="46">
        <v>282373.95400000003</v>
      </c>
      <c r="AC7" s="46">
        <v>0</v>
      </c>
      <c r="AD7" s="46">
        <v>0</v>
      </c>
      <c r="AE7" s="100">
        <v>683150.61800000002</v>
      </c>
      <c r="AF7" s="98">
        <v>0</v>
      </c>
      <c r="AG7" s="46">
        <v>0</v>
      </c>
      <c r="AH7" s="46">
        <v>0</v>
      </c>
      <c r="AI7" s="99">
        <v>0</v>
      </c>
      <c r="AJ7" s="96">
        <v>683150.61800000002</v>
      </c>
    </row>
    <row r="8" spans="1:36" ht="25.05" customHeight="1" x14ac:dyDescent="0.2">
      <c r="A8" s="95">
        <v>4</v>
      </c>
      <c r="B8" s="95" t="s">
        <v>86</v>
      </c>
      <c r="C8" s="96">
        <v>0</v>
      </c>
      <c r="D8" s="97"/>
      <c r="E8" s="98">
        <v>7675504.1059999997</v>
      </c>
      <c r="F8" s="46">
        <v>0</v>
      </c>
      <c r="G8" s="46">
        <v>20624.71</v>
      </c>
      <c r="H8" s="46">
        <v>0</v>
      </c>
      <c r="I8" s="99">
        <v>7696128.8159999996</v>
      </c>
      <c r="J8" s="98">
        <v>7508846.8660000004</v>
      </c>
      <c r="K8" s="46">
        <v>0.15</v>
      </c>
      <c r="L8" s="46">
        <v>0</v>
      </c>
      <c r="M8" s="46">
        <v>0</v>
      </c>
      <c r="N8" s="99">
        <v>7508847.0159999998</v>
      </c>
      <c r="O8" s="98">
        <v>166657.24</v>
      </c>
      <c r="P8" s="99">
        <v>187281.8</v>
      </c>
      <c r="Q8" s="100">
        <v>187281.8</v>
      </c>
      <c r="R8" s="100">
        <v>0</v>
      </c>
      <c r="S8" s="98">
        <v>4901.241</v>
      </c>
      <c r="T8" s="46">
        <v>0</v>
      </c>
      <c r="U8" s="46">
        <v>0.15</v>
      </c>
      <c r="V8" s="46">
        <v>0</v>
      </c>
      <c r="W8" s="46">
        <v>0</v>
      </c>
      <c r="X8" s="46">
        <v>0</v>
      </c>
      <c r="Y8" s="99">
        <v>4901.3909999999996</v>
      </c>
      <c r="Z8" s="98">
        <v>0</v>
      </c>
      <c r="AA8" s="46">
        <v>4901.3909999999996</v>
      </c>
      <c r="AB8" s="46">
        <v>187281.8</v>
      </c>
      <c r="AC8" s="46">
        <v>0</v>
      </c>
      <c r="AD8" s="46">
        <v>0</v>
      </c>
      <c r="AE8" s="100">
        <v>192183.19099999999</v>
      </c>
      <c r="AF8" s="98">
        <v>0</v>
      </c>
      <c r="AG8" s="46">
        <v>0</v>
      </c>
      <c r="AH8" s="46">
        <v>0</v>
      </c>
      <c r="AI8" s="99">
        <v>0</v>
      </c>
      <c r="AJ8" s="96">
        <v>192183.19099999999</v>
      </c>
    </row>
    <row r="9" spans="1:36" ht="25.05" customHeight="1" x14ac:dyDescent="0.2">
      <c r="A9" s="95">
        <v>5</v>
      </c>
      <c r="B9" s="95" t="s">
        <v>87</v>
      </c>
      <c r="C9" s="96">
        <v>38493.260999999999</v>
      </c>
      <c r="D9" s="97"/>
      <c r="E9" s="98">
        <v>15162634.559</v>
      </c>
      <c r="F9" s="46">
        <v>0</v>
      </c>
      <c r="G9" s="46">
        <v>115612.459</v>
      </c>
      <c r="H9" s="46">
        <v>0</v>
      </c>
      <c r="I9" s="99">
        <v>15278247.017999999</v>
      </c>
      <c r="J9" s="98">
        <v>15153133.679</v>
      </c>
      <c r="K9" s="46">
        <v>0</v>
      </c>
      <c r="L9" s="46">
        <v>0</v>
      </c>
      <c r="M9" s="46">
        <v>0</v>
      </c>
      <c r="N9" s="99">
        <v>15153133.679</v>
      </c>
      <c r="O9" s="98">
        <v>9500.8799999999992</v>
      </c>
      <c r="P9" s="99">
        <v>125113.33900000001</v>
      </c>
      <c r="Q9" s="100">
        <v>125113.33900000001</v>
      </c>
      <c r="R9" s="100">
        <v>0</v>
      </c>
      <c r="S9" s="98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99">
        <v>0</v>
      </c>
      <c r="Z9" s="98">
        <v>0</v>
      </c>
      <c r="AA9" s="46">
        <v>0</v>
      </c>
      <c r="AB9" s="46">
        <v>125113.33900000001</v>
      </c>
      <c r="AC9" s="46">
        <v>0</v>
      </c>
      <c r="AD9" s="46">
        <v>0</v>
      </c>
      <c r="AE9" s="100">
        <v>125113.33900000001</v>
      </c>
      <c r="AF9" s="98">
        <v>0</v>
      </c>
      <c r="AG9" s="46">
        <v>0</v>
      </c>
      <c r="AH9" s="46">
        <v>0</v>
      </c>
      <c r="AI9" s="99">
        <v>0</v>
      </c>
      <c r="AJ9" s="96">
        <v>125113.33900000001</v>
      </c>
    </row>
    <row r="10" spans="1:36" ht="25.05" customHeight="1" x14ac:dyDescent="0.2">
      <c r="A10" s="95">
        <v>6</v>
      </c>
      <c r="B10" s="95" t="s">
        <v>88</v>
      </c>
      <c r="C10" s="96">
        <v>0</v>
      </c>
      <c r="D10" s="97"/>
      <c r="E10" s="98">
        <v>7737558.2350000003</v>
      </c>
      <c r="F10" s="46">
        <v>106544</v>
      </c>
      <c r="G10" s="46">
        <v>5630.9210000000003</v>
      </c>
      <c r="H10" s="46">
        <v>0</v>
      </c>
      <c r="I10" s="99">
        <v>7849733.1560000004</v>
      </c>
      <c r="J10" s="98">
        <v>7674032.5870000003</v>
      </c>
      <c r="K10" s="46">
        <v>0</v>
      </c>
      <c r="L10" s="46">
        <v>0</v>
      </c>
      <c r="M10" s="46">
        <v>0</v>
      </c>
      <c r="N10" s="99">
        <v>7674032.5870000003</v>
      </c>
      <c r="O10" s="98">
        <v>63525.648000000001</v>
      </c>
      <c r="P10" s="99">
        <v>175700.56899999999</v>
      </c>
      <c r="Q10" s="100">
        <v>175700.56899999999</v>
      </c>
      <c r="R10" s="100">
        <v>0</v>
      </c>
      <c r="S10" s="98">
        <v>543171.28300000005</v>
      </c>
      <c r="T10" s="46">
        <v>106544</v>
      </c>
      <c r="U10" s="46">
        <v>0</v>
      </c>
      <c r="V10" s="46">
        <v>0</v>
      </c>
      <c r="W10" s="46">
        <v>0</v>
      </c>
      <c r="X10" s="46">
        <v>0</v>
      </c>
      <c r="Y10" s="99">
        <v>436627.283</v>
      </c>
      <c r="Z10" s="98">
        <v>0</v>
      </c>
      <c r="AA10" s="46">
        <v>436627.283</v>
      </c>
      <c r="AB10" s="46">
        <v>175700.56899999999</v>
      </c>
      <c r="AC10" s="46">
        <v>0</v>
      </c>
      <c r="AD10" s="46">
        <v>0</v>
      </c>
      <c r="AE10" s="100">
        <v>612327.85199999996</v>
      </c>
      <c r="AF10" s="98">
        <v>0</v>
      </c>
      <c r="AG10" s="46">
        <v>0</v>
      </c>
      <c r="AH10" s="46">
        <v>0</v>
      </c>
      <c r="AI10" s="99">
        <v>0</v>
      </c>
      <c r="AJ10" s="96">
        <v>612327.85199999996</v>
      </c>
    </row>
    <row r="11" spans="1:36" ht="25.05" customHeight="1" x14ac:dyDescent="0.2">
      <c r="A11" s="95">
        <v>7</v>
      </c>
      <c r="B11" s="95" t="s">
        <v>89</v>
      </c>
      <c r="C11" s="96">
        <v>0</v>
      </c>
      <c r="D11" s="97"/>
      <c r="E11" s="98">
        <v>4919067.182</v>
      </c>
      <c r="F11" s="46">
        <v>0</v>
      </c>
      <c r="G11" s="46">
        <v>53823.542999999998</v>
      </c>
      <c r="H11" s="46">
        <v>0</v>
      </c>
      <c r="I11" s="99">
        <v>4972890.7249999996</v>
      </c>
      <c r="J11" s="98">
        <v>4860989.4539999999</v>
      </c>
      <c r="K11" s="46">
        <v>0</v>
      </c>
      <c r="L11" s="46">
        <v>0</v>
      </c>
      <c r="M11" s="46">
        <v>0</v>
      </c>
      <c r="N11" s="99">
        <v>4860989.4539999999</v>
      </c>
      <c r="O11" s="98">
        <v>58077.728000000003</v>
      </c>
      <c r="P11" s="99">
        <v>111901.27099999999</v>
      </c>
      <c r="Q11" s="100">
        <v>61901.271000000001</v>
      </c>
      <c r="R11" s="100">
        <v>50000</v>
      </c>
      <c r="S11" s="98">
        <v>150000</v>
      </c>
      <c r="T11" s="46">
        <v>0</v>
      </c>
      <c r="U11" s="46">
        <v>0</v>
      </c>
      <c r="V11" s="46">
        <v>50000</v>
      </c>
      <c r="W11" s="46">
        <v>0</v>
      </c>
      <c r="X11" s="46">
        <v>0</v>
      </c>
      <c r="Y11" s="99">
        <v>200000</v>
      </c>
      <c r="Z11" s="98">
        <v>0</v>
      </c>
      <c r="AA11" s="46">
        <v>200000</v>
      </c>
      <c r="AB11" s="46">
        <v>61901.271000000001</v>
      </c>
      <c r="AC11" s="46">
        <v>0</v>
      </c>
      <c r="AD11" s="46">
        <v>0</v>
      </c>
      <c r="AE11" s="100">
        <v>261901.27100000001</v>
      </c>
      <c r="AF11" s="98">
        <v>0</v>
      </c>
      <c r="AG11" s="46">
        <v>0</v>
      </c>
      <c r="AH11" s="46">
        <v>0</v>
      </c>
      <c r="AI11" s="99">
        <v>0</v>
      </c>
      <c r="AJ11" s="96">
        <v>261901.27100000001</v>
      </c>
    </row>
    <row r="12" spans="1:36" ht="25.05" customHeight="1" x14ac:dyDescent="0.2">
      <c r="A12" s="95">
        <v>8</v>
      </c>
      <c r="B12" s="95" t="s">
        <v>90</v>
      </c>
      <c r="C12" s="96">
        <v>25000</v>
      </c>
      <c r="D12" s="97"/>
      <c r="E12" s="98">
        <v>4189238.21</v>
      </c>
      <c r="F12" s="46">
        <v>0</v>
      </c>
      <c r="G12" s="46">
        <v>0</v>
      </c>
      <c r="H12" s="46">
        <v>0</v>
      </c>
      <c r="I12" s="99">
        <v>4189238.21</v>
      </c>
      <c r="J12" s="98">
        <v>4196686.3499999996</v>
      </c>
      <c r="K12" s="46">
        <v>0</v>
      </c>
      <c r="L12" s="46">
        <v>523173.799</v>
      </c>
      <c r="M12" s="46">
        <v>0</v>
      </c>
      <c r="N12" s="99">
        <v>4719860.1490000002</v>
      </c>
      <c r="O12" s="98">
        <v>-7448.14</v>
      </c>
      <c r="P12" s="99">
        <v>-530621.93900000001</v>
      </c>
      <c r="Q12" s="100">
        <v>0</v>
      </c>
      <c r="R12" s="100">
        <v>0</v>
      </c>
      <c r="S12" s="98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99">
        <v>0</v>
      </c>
      <c r="Z12" s="98">
        <v>0</v>
      </c>
      <c r="AA12" s="46">
        <v>0</v>
      </c>
      <c r="AB12" s="46">
        <v>0</v>
      </c>
      <c r="AC12" s="46">
        <v>0</v>
      </c>
      <c r="AD12" s="46">
        <v>0</v>
      </c>
      <c r="AE12" s="100">
        <v>0</v>
      </c>
      <c r="AF12" s="98">
        <v>530621.93900000001</v>
      </c>
      <c r="AG12" s="46">
        <v>0</v>
      </c>
      <c r="AH12" s="46">
        <v>0</v>
      </c>
      <c r="AI12" s="99">
        <v>530621.93900000001</v>
      </c>
      <c r="AJ12" s="96">
        <v>-530621.93900000001</v>
      </c>
    </row>
    <row r="13" spans="1:36" ht="25.05" customHeight="1" x14ac:dyDescent="0.2">
      <c r="A13" s="95">
        <v>9</v>
      </c>
      <c r="B13" s="95" t="s">
        <v>91</v>
      </c>
      <c r="C13" s="96">
        <v>1223.44</v>
      </c>
      <c r="D13" s="97"/>
      <c r="E13" s="98">
        <v>12783432.861</v>
      </c>
      <c r="F13" s="46">
        <v>0</v>
      </c>
      <c r="G13" s="46">
        <v>0</v>
      </c>
      <c r="H13" s="46">
        <v>0</v>
      </c>
      <c r="I13" s="99">
        <v>12783432.861</v>
      </c>
      <c r="J13" s="98">
        <v>12544700.653000001</v>
      </c>
      <c r="K13" s="46">
        <v>1611.575</v>
      </c>
      <c r="L13" s="46">
        <v>0</v>
      </c>
      <c r="M13" s="46">
        <v>0</v>
      </c>
      <c r="N13" s="99">
        <v>12546312.228</v>
      </c>
      <c r="O13" s="98">
        <v>238732.20800000001</v>
      </c>
      <c r="P13" s="99">
        <v>237120.633</v>
      </c>
      <c r="Q13" s="100">
        <v>0</v>
      </c>
      <c r="R13" s="100">
        <v>237120.633</v>
      </c>
      <c r="S13" s="98">
        <v>1535066.9920000001</v>
      </c>
      <c r="T13" s="46">
        <v>0</v>
      </c>
      <c r="U13" s="46">
        <v>1611.575</v>
      </c>
      <c r="V13" s="46">
        <v>237120.633</v>
      </c>
      <c r="W13" s="46">
        <v>0</v>
      </c>
      <c r="X13" s="46">
        <v>0</v>
      </c>
      <c r="Y13" s="99">
        <v>1773799.2</v>
      </c>
      <c r="Z13" s="98">
        <v>0</v>
      </c>
      <c r="AA13" s="46">
        <v>1773799.2</v>
      </c>
      <c r="AB13" s="46">
        <v>0</v>
      </c>
      <c r="AC13" s="46">
        <v>0</v>
      </c>
      <c r="AD13" s="46">
        <v>0</v>
      </c>
      <c r="AE13" s="100">
        <v>1773799.2</v>
      </c>
      <c r="AF13" s="98">
        <v>0</v>
      </c>
      <c r="AG13" s="46">
        <v>0</v>
      </c>
      <c r="AH13" s="46">
        <v>0</v>
      </c>
      <c r="AI13" s="99">
        <v>0</v>
      </c>
      <c r="AJ13" s="96">
        <v>1773799.2</v>
      </c>
    </row>
    <row r="14" spans="1:36" ht="25.05" customHeight="1" x14ac:dyDescent="0.2">
      <c r="A14" s="95">
        <v>12</v>
      </c>
      <c r="B14" s="95" t="s">
        <v>92</v>
      </c>
      <c r="C14" s="96">
        <v>0</v>
      </c>
      <c r="D14" s="97"/>
      <c r="E14" s="98">
        <v>596935.25699999998</v>
      </c>
      <c r="F14" s="46">
        <v>7900</v>
      </c>
      <c r="G14" s="46">
        <v>4528.1480000000001</v>
      </c>
      <c r="H14" s="46">
        <v>0</v>
      </c>
      <c r="I14" s="99">
        <v>609363.40500000003</v>
      </c>
      <c r="J14" s="98">
        <v>608965.26800000004</v>
      </c>
      <c r="K14" s="46">
        <v>77.081000000000003</v>
      </c>
      <c r="L14" s="46">
        <v>0</v>
      </c>
      <c r="M14" s="46">
        <v>0</v>
      </c>
      <c r="N14" s="99">
        <v>609042.34900000005</v>
      </c>
      <c r="O14" s="98">
        <v>-12030.011</v>
      </c>
      <c r="P14" s="99">
        <v>321.05599999999998</v>
      </c>
      <c r="Q14" s="100">
        <v>321.05599999999998</v>
      </c>
      <c r="R14" s="100">
        <v>0</v>
      </c>
      <c r="S14" s="98">
        <v>93262.218999999997</v>
      </c>
      <c r="T14" s="46">
        <v>7900</v>
      </c>
      <c r="U14" s="46">
        <v>77.081000000000003</v>
      </c>
      <c r="V14" s="46">
        <v>0</v>
      </c>
      <c r="W14" s="46">
        <v>1.4E-2</v>
      </c>
      <c r="X14" s="46">
        <v>0</v>
      </c>
      <c r="Y14" s="99">
        <v>85439.313999999998</v>
      </c>
      <c r="Z14" s="98">
        <v>0</v>
      </c>
      <c r="AA14" s="46">
        <v>85439.313999999998</v>
      </c>
      <c r="AB14" s="46">
        <v>321.05599999999998</v>
      </c>
      <c r="AC14" s="46">
        <v>0</v>
      </c>
      <c r="AD14" s="46">
        <v>0</v>
      </c>
      <c r="AE14" s="100">
        <v>85760.37</v>
      </c>
      <c r="AF14" s="98">
        <v>0</v>
      </c>
      <c r="AG14" s="46">
        <v>0</v>
      </c>
      <c r="AH14" s="46">
        <v>0</v>
      </c>
      <c r="AI14" s="99">
        <v>0</v>
      </c>
      <c r="AJ14" s="96">
        <v>85760.37</v>
      </c>
    </row>
    <row r="15" spans="1:36" ht="25.05" customHeight="1" x14ac:dyDescent="0.2">
      <c r="A15" s="95">
        <v>13</v>
      </c>
      <c r="B15" s="95" t="s">
        <v>93</v>
      </c>
      <c r="C15" s="96">
        <v>0</v>
      </c>
      <c r="D15" s="97"/>
      <c r="E15" s="98">
        <v>2774998.9419999998</v>
      </c>
      <c r="F15" s="46">
        <v>0</v>
      </c>
      <c r="G15" s="46">
        <v>0</v>
      </c>
      <c r="H15" s="46">
        <v>0</v>
      </c>
      <c r="I15" s="99">
        <v>2774998.9419999998</v>
      </c>
      <c r="J15" s="98">
        <v>2862692.452</v>
      </c>
      <c r="K15" s="46">
        <v>0</v>
      </c>
      <c r="L15" s="46">
        <v>26751.797999999999</v>
      </c>
      <c r="M15" s="46">
        <v>0</v>
      </c>
      <c r="N15" s="99">
        <v>2889444.25</v>
      </c>
      <c r="O15" s="98">
        <v>-87693.51</v>
      </c>
      <c r="P15" s="99">
        <v>-114445.308</v>
      </c>
      <c r="Q15" s="100">
        <v>0</v>
      </c>
      <c r="R15" s="100">
        <v>0</v>
      </c>
      <c r="S15" s="98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99">
        <v>0</v>
      </c>
      <c r="Z15" s="98">
        <v>0</v>
      </c>
      <c r="AA15" s="46">
        <v>0</v>
      </c>
      <c r="AB15" s="46">
        <v>0</v>
      </c>
      <c r="AC15" s="46">
        <v>0</v>
      </c>
      <c r="AD15" s="46">
        <v>0</v>
      </c>
      <c r="AE15" s="100">
        <v>0</v>
      </c>
      <c r="AF15" s="98">
        <v>114445.308</v>
      </c>
      <c r="AG15" s="46">
        <v>0</v>
      </c>
      <c r="AH15" s="46">
        <v>0</v>
      </c>
      <c r="AI15" s="99">
        <v>114445.308</v>
      </c>
      <c r="AJ15" s="96">
        <v>-114445.308</v>
      </c>
    </row>
    <row r="16" spans="1:36" ht="25.05" customHeight="1" x14ac:dyDescent="0.2">
      <c r="A16" s="95">
        <v>14</v>
      </c>
      <c r="B16" s="95" t="s">
        <v>94</v>
      </c>
      <c r="C16" s="96">
        <v>0</v>
      </c>
      <c r="D16" s="97"/>
      <c r="E16" s="98">
        <v>2933878.9109999998</v>
      </c>
      <c r="F16" s="46">
        <v>0</v>
      </c>
      <c r="G16" s="46">
        <v>52483.906000000003</v>
      </c>
      <c r="H16" s="46">
        <v>0</v>
      </c>
      <c r="I16" s="99">
        <v>2986362.8169999998</v>
      </c>
      <c r="J16" s="98">
        <v>2927301.176</v>
      </c>
      <c r="K16" s="46">
        <v>212.53399999999999</v>
      </c>
      <c r="L16" s="46">
        <v>0</v>
      </c>
      <c r="M16" s="46">
        <v>0</v>
      </c>
      <c r="N16" s="99">
        <v>2927513.71</v>
      </c>
      <c r="O16" s="98">
        <v>6577.7349999999997</v>
      </c>
      <c r="P16" s="99">
        <v>58849.107000000004</v>
      </c>
      <c r="Q16" s="100">
        <v>58849.107000000004</v>
      </c>
      <c r="R16" s="100">
        <v>0</v>
      </c>
      <c r="S16" s="98">
        <v>160936.568</v>
      </c>
      <c r="T16" s="46">
        <v>0</v>
      </c>
      <c r="U16" s="46">
        <v>212.53399999999999</v>
      </c>
      <c r="V16" s="46">
        <v>0</v>
      </c>
      <c r="W16" s="46">
        <v>0</v>
      </c>
      <c r="X16" s="46">
        <v>0</v>
      </c>
      <c r="Y16" s="99">
        <v>161149.10200000001</v>
      </c>
      <c r="Z16" s="98">
        <v>0</v>
      </c>
      <c r="AA16" s="46">
        <v>161149.10200000001</v>
      </c>
      <c r="AB16" s="46">
        <v>58849.107000000004</v>
      </c>
      <c r="AC16" s="46">
        <v>0</v>
      </c>
      <c r="AD16" s="46">
        <v>0</v>
      </c>
      <c r="AE16" s="100">
        <v>219998.209</v>
      </c>
      <c r="AF16" s="98">
        <v>0</v>
      </c>
      <c r="AG16" s="46">
        <v>0</v>
      </c>
      <c r="AH16" s="46">
        <v>0</v>
      </c>
      <c r="AI16" s="99">
        <v>0</v>
      </c>
      <c r="AJ16" s="96">
        <v>219998.209</v>
      </c>
    </row>
    <row r="17" spans="1:36" ht="25.05" customHeight="1" x14ac:dyDescent="0.2">
      <c r="A17" s="95">
        <v>15</v>
      </c>
      <c r="B17" s="95" t="s">
        <v>95</v>
      </c>
      <c r="C17" s="96">
        <v>15342.617</v>
      </c>
      <c r="D17" s="97"/>
      <c r="E17" s="98">
        <v>3636760.2069999999</v>
      </c>
      <c r="F17" s="46">
        <v>0</v>
      </c>
      <c r="G17" s="46">
        <v>0</v>
      </c>
      <c r="H17" s="46">
        <v>0</v>
      </c>
      <c r="I17" s="99">
        <v>3636760.2069999999</v>
      </c>
      <c r="J17" s="98">
        <v>3522502.0440000002</v>
      </c>
      <c r="K17" s="46">
        <v>0</v>
      </c>
      <c r="L17" s="46">
        <v>429580.60600000003</v>
      </c>
      <c r="M17" s="46">
        <v>0</v>
      </c>
      <c r="N17" s="99">
        <v>3952082.65</v>
      </c>
      <c r="O17" s="98">
        <v>114258.163</v>
      </c>
      <c r="P17" s="99">
        <v>-315322.44300000003</v>
      </c>
      <c r="Q17" s="100">
        <v>0</v>
      </c>
      <c r="R17" s="100">
        <v>0</v>
      </c>
      <c r="S17" s="98">
        <v>69.266000000000005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99">
        <v>69.266000000000005</v>
      </c>
      <c r="Z17" s="98">
        <v>0</v>
      </c>
      <c r="AA17" s="46">
        <v>69.266000000000005</v>
      </c>
      <c r="AB17" s="46">
        <v>0</v>
      </c>
      <c r="AC17" s="46">
        <v>0</v>
      </c>
      <c r="AD17" s="46">
        <v>0</v>
      </c>
      <c r="AE17" s="100">
        <v>69.266000000000005</v>
      </c>
      <c r="AF17" s="98">
        <v>315322.44300000003</v>
      </c>
      <c r="AG17" s="46">
        <v>0</v>
      </c>
      <c r="AH17" s="46">
        <v>0</v>
      </c>
      <c r="AI17" s="99">
        <v>315322.44300000003</v>
      </c>
      <c r="AJ17" s="96">
        <v>-315253.17700000003</v>
      </c>
    </row>
    <row r="18" spans="1:36" ht="25.05" customHeight="1" x14ac:dyDescent="0.2">
      <c r="A18" s="95">
        <v>16</v>
      </c>
      <c r="B18" s="95" t="s">
        <v>96</v>
      </c>
      <c r="C18" s="96">
        <v>0</v>
      </c>
      <c r="D18" s="97"/>
      <c r="E18" s="98">
        <v>1081518.8230000001</v>
      </c>
      <c r="F18" s="46">
        <v>0</v>
      </c>
      <c r="G18" s="46">
        <v>0</v>
      </c>
      <c r="H18" s="46">
        <v>0</v>
      </c>
      <c r="I18" s="99">
        <v>1081518.8230000001</v>
      </c>
      <c r="J18" s="98">
        <v>1103350.297</v>
      </c>
      <c r="K18" s="46">
        <v>0</v>
      </c>
      <c r="L18" s="46">
        <v>71757.368000000002</v>
      </c>
      <c r="M18" s="46">
        <v>0</v>
      </c>
      <c r="N18" s="99">
        <v>1175107.665</v>
      </c>
      <c r="O18" s="98">
        <v>-21831.473999999998</v>
      </c>
      <c r="P18" s="99">
        <v>-93588.842000000004</v>
      </c>
      <c r="Q18" s="100">
        <v>0</v>
      </c>
      <c r="R18" s="100">
        <v>0</v>
      </c>
      <c r="S18" s="98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99">
        <v>0</v>
      </c>
      <c r="Z18" s="98">
        <v>0</v>
      </c>
      <c r="AA18" s="46">
        <v>0</v>
      </c>
      <c r="AB18" s="46">
        <v>0</v>
      </c>
      <c r="AC18" s="46">
        <v>0</v>
      </c>
      <c r="AD18" s="46">
        <v>0</v>
      </c>
      <c r="AE18" s="100">
        <v>0</v>
      </c>
      <c r="AF18" s="98">
        <v>93588.842000000004</v>
      </c>
      <c r="AG18" s="46">
        <v>0</v>
      </c>
      <c r="AH18" s="46">
        <v>0</v>
      </c>
      <c r="AI18" s="99">
        <v>93588.842000000004</v>
      </c>
      <c r="AJ18" s="96">
        <v>-93588.842000000004</v>
      </c>
    </row>
    <row r="19" spans="1:36" ht="25.05" customHeight="1" x14ac:dyDescent="0.2">
      <c r="A19" s="95">
        <v>17</v>
      </c>
      <c r="B19" s="95" t="s">
        <v>97</v>
      </c>
      <c r="C19" s="96">
        <v>0</v>
      </c>
      <c r="D19" s="97"/>
      <c r="E19" s="98">
        <v>1143073.1629999999</v>
      </c>
      <c r="F19" s="46">
        <v>20200</v>
      </c>
      <c r="G19" s="46">
        <v>13881.721</v>
      </c>
      <c r="H19" s="46">
        <v>0</v>
      </c>
      <c r="I19" s="99">
        <v>1177154.8840000001</v>
      </c>
      <c r="J19" s="98">
        <v>1176844.422</v>
      </c>
      <c r="K19" s="46">
        <v>173.43899999999999</v>
      </c>
      <c r="L19" s="46">
        <v>0</v>
      </c>
      <c r="M19" s="46">
        <v>0</v>
      </c>
      <c r="N19" s="99">
        <v>1177017.861</v>
      </c>
      <c r="O19" s="98">
        <v>-33771.258999999998</v>
      </c>
      <c r="P19" s="99">
        <v>137.023</v>
      </c>
      <c r="Q19" s="100">
        <v>137.023</v>
      </c>
      <c r="R19" s="100">
        <v>0</v>
      </c>
      <c r="S19" s="98">
        <v>85237.384000000005</v>
      </c>
      <c r="T19" s="46">
        <v>20200</v>
      </c>
      <c r="U19" s="46">
        <v>173.43899999999999</v>
      </c>
      <c r="V19" s="46">
        <v>0</v>
      </c>
      <c r="W19" s="46">
        <v>0</v>
      </c>
      <c r="X19" s="46">
        <v>0</v>
      </c>
      <c r="Y19" s="99">
        <v>65210.822999999997</v>
      </c>
      <c r="Z19" s="98">
        <v>0</v>
      </c>
      <c r="AA19" s="46">
        <v>65210.822999999997</v>
      </c>
      <c r="AB19" s="46">
        <v>137.023</v>
      </c>
      <c r="AC19" s="46">
        <v>0</v>
      </c>
      <c r="AD19" s="46">
        <v>0</v>
      </c>
      <c r="AE19" s="100">
        <v>65347.845999999998</v>
      </c>
      <c r="AF19" s="98">
        <v>0</v>
      </c>
      <c r="AG19" s="46">
        <v>0</v>
      </c>
      <c r="AH19" s="46">
        <v>0</v>
      </c>
      <c r="AI19" s="99">
        <v>0</v>
      </c>
      <c r="AJ19" s="96">
        <v>65347.845999999998</v>
      </c>
    </row>
    <row r="20" spans="1:36" ht="25.05" customHeight="1" x14ac:dyDescent="0.2">
      <c r="A20" s="95">
        <v>18</v>
      </c>
      <c r="B20" s="95" t="s">
        <v>98</v>
      </c>
      <c r="C20" s="96">
        <v>0</v>
      </c>
      <c r="D20" s="97"/>
      <c r="E20" s="98">
        <v>899968.16399999999</v>
      </c>
      <c r="F20" s="46">
        <v>30000</v>
      </c>
      <c r="G20" s="46">
        <v>20137.881000000001</v>
      </c>
      <c r="H20" s="46">
        <v>0</v>
      </c>
      <c r="I20" s="99">
        <v>950106.04500000004</v>
      </c>
      <c r="J20" s="98">
        <v>949319.86100000003</v>
      </c>
      <c r="K20" s="46">
        <v>0</v>
      </c>
      <c r="L20" s="46">
        <v>0</v>
      </c>
      <c r="M20" s="46">
        <v>0</v>
      </c>
      <c r="N20" s="99">
        <v>949319.86100000003</v>
      </c>
      <c r="O20" s="98">
        <v>-49351.697</v>
      </c>
      <c r="P20" s="99">
        <v>786.18399999999997</v>
      </c>
      <c r="Q20" s="100">
        <v>786.18399999999997</v>
      </c>
      <c r="R20" s="100">
        <v>0</v>
      </c>
      <c r="S20" s="98">
        <v>132508.459</v>
      </c>
      <c r="T20" s="46">
        <v>30000</v>
      </c>
      <c r="U20" s="46">
        <v>0</v>
      </c>
      <c r="V20" s="46">
        <v>0</v>
      </c>
      <c r="W20" s="46">
        <v>0</v>
      </c>
      <c r="X20" s="46">
        <v>0</v>
      </c>
      <c r="Y20" s="99">
        <v>102508.459</v>
      </c>
      <c r="Z20" s="98">
        <v>0</v>
      </c>
      <c r="AA20" s="46">
        <v>102508.459</v>
      </c>
      <c r="AB20" s="46">
        <v>786.18399999999997</v>
      </c>
      <c r="AC20" s="46">
        <v>0</v>
      </c>
      <c r="AD20" s="46">
        <v>0</v>
      </c>
      <c r="AE20" s="100">
        <v>103294.643</v>
      </c>
      <c r="AF20" s="98">
        <v>0</v>
      </c>
      <c r="AG20" s="46">
        <v>0</v>
      </c>
      <c r="AH20" s="46">
        <v>0</v>
      </c>
      <c r="AI20" s="99">
        <v>0</v>
      </c>
      <c r="AJ20" s="96">
        <v>103294.643</v>
      </c>
    </row>
    <row r="21" spans="1:36" ht="25.05" customHeight="1" x14ac:dyDescent="0.2">
      <c r="A21" s="95">
        <v>19</v>
      </c>
      <c r="B21" s="95" t="s">
        <v>99</v>
      </c>
      <c r="C21" s="96">
        <v>0</v>
      </c>
      <c r="D21" s="97"/>
      <c r="E21" s="98">
        <v>3886306.3509999998</v>
      </c>
      <c r="F21" s="46">
        <v>0</v>
      </c>
      <c r="G21" s="46">
        <v>506193.17200000002</v>
      </c>
      <c r="H21" s="46">
        <v>0</v>
      </c>
      <c r="I21" s="99">
        <v>4392499.523</v>
      </c>
      <c r="J21" s="98">
        <v>3824419.3289999999</v>
      </c>
      <c r="K21" s="46">
        <v>25.280999999999999</v>
      </c>
      <c r="L21" s="46">
        <v>0</v>
      </c>
      <c r="M21" s="46">
        <v>0</v>
      </c>
      <c r="N21" s="99">
        <v>3824444.61</v>
      </c>
      <c r="O21" s="98">
        <v>61887.021999999997</v>
      </c>
      <c r="P21" s="99">
        <v>568054.91299999994</v>
      </c>
      <c r="Q21" s="100">
        <v>568054.91299999994</v>
      </c>
      <c r="R21" s="100">
        <v>0</v>
      </c>
      <c r="S21" s="98">
        <v>101125.88099999999</v>
      </c>
      <c r="T21" s="46">
        <v>0</v>
      </c>
      <c r="U21" s="46">
        <v>25.280999999999999</v>
      </c>
      <c r="V21" s="46">
        <v>0</v>
      </c>
      <c r="W21" s="46">
        <v>0</v>
      </c>
      <c r="X21" s="46">
        <v>0</v>
      </c>
      <c r="Y21" s="99">
        <v>101151.162</v>
      </c>
      <c r="Z21" s="98">
        <v>0</v>
      </c>
      <c r="AA21" s="46">
        <v>101151.162</v>
      </c>
      <c r="AB21" s="46">
        <v>568054.91299999994</v>
      </c>
      <c r="AC21" s="46">
        <v>0</v>
      </c>
      <c r="AD21" s="46">
        <v>0</v>
      </c>
      <c r="AE21" s="100">
        <v>669206.07499999995</v>
      </c>
      <c r="AF21" s="98">
        <v>0</v>
      </c>
      <c r="AG21" s="46">
        <v>0</v>
      </c>
      <c r="AH21" s="46">
        <v>0</v>
      </c>
      <c r="AI21" s="99">
        <v>0</v>
      </c>
      <c r="AJ21" s="96">
        <v>669206.07499999995</v>
      </c>
    </row>
    <row r="22" spans="1:36" ht="25.05" customHeight="1" x14ac:dyDescent="0.2">
      <c r="A22" s="95">
        <v>24</v>
      </c>
      <c r="B22" s="95" t="s">
        <v>100</v>
      </c>
      <c r="C22" s="96">
        <v>0</v>
      </c>
      <c r="D22" s="97"/>
      <c r="E22" s="98">
        <v>285097.59999999998</v>
      </c>
      <c r="F22" s="46">
        <v>0</v>
      </c>
      <c r="G22" s="46">
        <v>3467.723</v>
      </c>
      <c r="H22" s="46">
        <v>0</v>
      </c>
      <c r="I22" s="99">
        <v>288565.32299999997</v>
      </c>
      <c r="J22" s="98">
        <v>258545.77100000001</v>
      </c>
      <c r="K22" s="46">
        <v>5.05</v>
      </c>
      <c r="L22" s="46">
        <v>0</v>
      </c>
      <c r="M22" s="46">
        <v>0</v>
      </c>
      <c r="N22" s="99">
        <v>258550.821</v>
      </c>
      <c r="O22" s="98">
        <v>26551.829000000002</v>
      </c>
      <c r="P22" s="99">
        <v>30014.502</v>
      </c>
      <c r="Q22" s="100">
        <v>30014.502</v>
      </c>
      <c r="R22" s="100">
        <v>0</v>
      </c>
      <c r="S22" s="98">
        <v>21107.614000000001</v>
      </c>
      <c r="T22" s="46">
        <v>0</v>
      </c>
      <c r="U22" s="46">
        <v>5.05</v>
      </c>
      <c r="V22" s="46">
        <v>0</v>
      </c>
      <c r="W22" s="46">
        <v>0</v>
      </c>
      <c r="X22" s="46">
        <v>0</v>
      </c>
      <c r="Y22" s="99">
        <v>21112.664000000001</v>
      </c>
      <c r="Z22" s="98">
        <v>0</v>
      </c>
      <c r="AA22" s="46">
        <v>21112.664000000001</v>
      </c>
      <c r="AB22" s="46">
        <v>30014.502</v>
      </c>
      <c r="AC22" s="46">
        <v>0</v>
      </c>
      <c r="AD22" s="46">
        <v>0</v>
      </c>
      <c r="AE22" s="100">
        <v>51127.165999999997</v>
      </c>
      <c r="AF22" s="98">
        <v>0</v>
      </c>
      <c r="AG22" s="46">
        <v>0</v>
      </c>
      <c r="AH22" s="46">
        <v>0</v>
      </c>
      <c r="AI22" s="99">
        <v>0</v>
      </c>
      <c r="AJ22" s="96">
        <v>51127.165999999997</v>
      </c>
    </row>
    <row r="23" spans="1:36" ht="25.05" customHeight="1" x14ac:dyDescent="0.2">
      <c r="A23" s="95">
        <v>25</v>
      </c>
      <c r="B23" s="95" t="s">
        <v>101</v>
      </c>
      <c r="C23" s="96">
        <v>0</v>
      </c>
      <c r="D23" s="97"/>
      <c r="E23" s="98">
        <v>298621.93099999998</v>
      </c>
      <c r="F23" s="46">
        <v>25000</v>
      </c>
      <c r="G23" s="46">
        <v>6620.625</v>
      </c>
      <c r="H23" s="46">
        <v>0</v>
      </c>
      <c r="I23" s="99">
        <v>330242.55599999998</v>
      </c>
      <c r="J23" s="98">
        <v>328899.57900000003</v>
      </c>
      <c r="K23" s="46">
        <v>268.34399999999999</v>
      </c>
      <c r="L23" s="46">
        <v>0</v>
      </c>
      <c r="M23" s="46">
        <v>0</v>
      </c>
      <c r="N23" s="99">
        <v>329167.92300000001</v>
      </c>
      <c r="O23" s="98">
        <v>-30277.648000000001</v>
      </c>
      <c r="P23" s="99">
        <v>1074.633</v>
      </c>
      <c r="Q23" s="100">
        <v>0</v>
      </c>
      <c r="R23" s="100">
        <v>1074.633</v>
      </c>
      <c r="S23" s="98">
        <v>105648.75900000001</v>
      </c>
      <c r="T23" s="46">
        <v>25000</v>
      </c>
      <c r="U23" s="46">
        <v>268.34399999999999</v>
      </c>
      <c r="V23" s="46">
        <v>1074.633</v>
      </c>
      <c r="W23" s="46">
        <v>0</v>
      </c>
      <c r="X23" s="46">
        <v>0</v>
      </c>
      <c r="Y23" s="99">
        <v>81991.736000000004</v>
      </c>
      <c r="Z23" s="98">
        <v>0</v>
      </c>
      <c r="AA23" s="46">
        <v>81991.736000000004</v>
      </c>
      <c r="AB23" s="46">
        <v>0</v>
      </c>
      <c r="AC23" s="46">
        <v>0</v>
      </c>
      <c r="AD23" s="46">
        <v>0</v>
      </c>
      <c r="AE23" s="100">
        <v>81991.736000000004</v>
      </c>
      <c r="AF23" s="98">
        <v>0</v>
      </c>
      <c r="AG23" s="46">
        <v>0</v>
      </c>
      <c r="AH23" s="46">
        <v>0</v>
      </c>
      <c r="AI23" s="99">
        <v>0</v>
      </c>
      <c r="AJ23" s="96">
        <v>81991.736000000004</v>
      </c>
    </row>
    <row r="24" spans="1:36" ht="25.05" customHeight="1" x14ac:dyDescent="0.2">
      <c r="A24" s="95">
        <v>26</v>
      </c>
      <c r="B24" s="95" t="s">
        <v>102</v>
      </c>
      <c r="C24" s="96">
        <v>4500</v>
      </c>
      <c r="D24" s="97"/>
      <c r="E24" s="98">
        <v>988140.799</v>
      </c>
      <c r="F24" s="46">
        <v>0</v>
      </c>
      <c r="G24" s="46">
        <v>62986.667999999998</v>
      </c>
      <c r="H24" s="46">
        <v>0</v>
      </c>
      <c r="I24" s="99">
        <v>1051127.4669999999</v>
      </c>
      <c r="J24" s="98">
        <v>1001911.024</v>
      </c>
      <c r="K24" s="46">
        <v>26.635999999999999</v>
      </c>
      <c r="L24" s="46">
        <v>0</v>
      </c>
      <c r="M24" s="46">
        <v>0</v>
      </c>
      <c r="N24" s="99">
        <v>1001937.66</v>
      </c>
      <c r="O24" s="98">
        <v>-13770.225</v>
      </c>
      <c r="P24" s="99">
        <v>49189.807000000001</v>
      </c>
      <c r="Q24" s="100">
        <v>49189.807000000001</v>
      </c>
      <c r="R24" s="100">
        <v>0</v>
      </c>
      <c r="S24" s="98">
        <v>151798.17800000001</v>
      </c>
      <c r="T24" s="46">
        <v>0</v>
      </c>
      <c r="U24" s="46">
        <v>26.635999999999999</v>
      </c>
      <c r="V24" s="46">
        <v>0</v>
      </c>
      <c r="W24" s="46">
        <v>0</v>
      </c>
      <c r="X24" s="46">
        <v>0</v>
      </c>
      <c r="Y24" s="99">
        <v>151824.81400000001</v>
      </c>
      <c r="Z24" s="98">
        <v>0</v>
      </c>
      <c r="AA24" s="46">
        <v>151824.81400000001</v>
      </c>
      <c r="AB24" s="46">
        <v>49189.807000000001</v>
      </c>
      <c r="AC24" s="46">
        <v>0</v>
      </c>
      <c r="AD24" s="46">
        <v>0</v>
      </c>
      <c r="AE24" s="100">
        <v>201014.62100000001</v>
      </c>
      <c r="AF24" s="98">
        <v>0</v>
      </c>
      <c r="AG24" s="46">
        <v>0</v>
      </c>
      <c r="AH24" s="46">
        <v>0</v>
      </c>
      <c r="AI24" s="99">
        <v>0</v>
      </c>
      <c r="AJ24" s="96">
        <v>201014.62100000001</v>
      </c>
    </row>
    <row r="25" spans="1:36" ht="25.05" customHeight="1" x14ac:dyDescent="0.2">
      <c r="A25" s="95">
        <v>27</v>
      </c>
      <c r="B25" s="95" t="s">
        <v>103</v>
      </c>
      <c r="C25" s="96">
        <v>4163.4210000000003</v>
      </c>
      <c r="D25" s="97"/>
      <c r="E25" s="98">
        <v>864854.81599999999</v>
      </c>
      <c r="F25" s="46">
        <v>0</v>
      </c>
      <c r="G25" s="46">
        <v>0</v>
      </c>
      <c r="H25" s="46">
        <v>0</v>
      </c>
      <c r="I25" s="99">
        <v>864854.81599999999</v>
      </c>
      <c r="J25" s="98">
        <v>853310.17200000002</v>
      </c>
      <c r="K25" s="46">
        <v>0</v>
      </c>
      <c r="L25" s="46">
        <v>61412.836000000003</v>
      </c>
      <c r="M25" s="46">
        <v>0</v>
      </c>
      <c r="N25" s="99">
        <v>914723.00800000003</v>
      </c>
      <c r="O25" s="98">
        <v>11544.644</v>
      </c>
      <c r="P25" s="99">
        <v>-49868.192000000003</v>
      </c>
      <c r="Q25" s="100">
        <v>0</v>
      </c>
      <c r="R25" s="100">
        <v>0</v>
      </c>
      <c r="S25" s="98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99">
        <v>0</v>
      </c>
      <c r="Z25" s="98">
        <v>0</v>
      </c>
      <c r="AA25" s="46">
        <v>0</v>
      </c>
      <c r="AB25" s="46">
        <v>0</v>
      </c>
      <c r="AC25" s="46">
        <v>0</v>
      </c>
      <c r="AD25" s="46">
        <v>0</v>
      </c>
      <c r="AE25" s="100">
        <v>0</v>
      </c>
      <c r="AF25" s="98">
        <v>49868.192000000003</v>
      </c>
      <c r="AG25" s="46">
        <v>0</v>
      </c>
      <c r="AH25" s="46">
        <v>0</v>
      </c>
      <c r="AI25" s="99">
        <v>49868.192000000003</v>
      </c>
      <c r="AJ25" s="96">
        <v>-49868.192000000003</v>
      </c>
    </row>
    <row r="26" spans="1:36" ht="25.05" customHeight="1" x14ac:dyDescent="0.2">
      <c r="A26" s="95">
        <v>30</v>
      </c>
      <c r="B26" s="95" t="s">
        <v>104</v>
      </c>
      <c r="C26" s="96">
        <v>0</v>
      </c>
      <c r="D26" s="97"/>
      <c r="E26" s="98">
        <v>8281163.6560000004</v>
      </c>
      <c r="F26" s="46">
        <v>0</v>
      </c>
      <c r="G26" s="46">
        <v>247551.54399999999</v>
      </c>
      <c r="H26" s="46">
        <v>0</v>
      </c>
      <c r="I26" s="99">
        <v>8528715.1999999993</v>
      </c>
      <c r="J26" s="98">
        <v>8015640.75</v>
      </c>
      <c r="K26" s="46">
        <v>130480.111</v>
      </c>
      <c r="L26" s="46">
        <v>0</v>
      </c>
      <c r="M26" s="46">
        <v>718.66099999999994</v>
      </c>
      <c r="N26" s="99">
        <v>8146839.5219999999</v>
      </c>
      <c r="O26" s="98">
        <v>265522.90600000002</v>
      </c>
      <c r="P26" s="99">
        <v>381875.67800000001</v>
      </c>
      <c r="Q26" s="100">
        <v>381875.67800000001</v>
      </c>
      <c r="R26" s="100">
        <v>0</v>
      </c>
      <c r="S26" s="98">
        <v>200887.46299999999</v>
      </c>
      <c r="T26" s="46">
        <v>0</v>
      </c>
      <c r="U26" s="46">
        <v>130480.111</v>
      </c>
      <c r="V26" s="46">
        <v>0</v>
      </c>
      <c r="W26" s="46">
        <v>0</v>
      </c>
      <c r="X26" s="46">
        <v>0</v>
      </c>
      <c r="Y26" s="99">
        <v>331367.57400000002</v>
      </c>
      <c r="Z26" s="98">
        <v>0</v>
      </c>
      <c r="AA26" s="46">
        <v>331367.57400000002</v>
      </c>
      <c r="AB26" s="46">
        <v>381875.67800000001</v>
      </c>
      <c r="AC26" s="46">
        <v>0</v>
      </c>
      <c r="AD26" s="46">
        <v>0</v>
      </c>
      <c r="AE26" s="100">
        <v>713243.25199999998</v>
      </c>
      <c r="AF26" s="98">
        <v>0</v>
      </c>
      <c r="AG26" s="46">
        <v>0</v>
      </c>
      <c r="AH26" s="46">
        <v>0</v>
      </c>
      <c r="AI26" s="99">
        <v>0</v>
      </c>
      <c r="AJ26" s="96">
        <v>713243.25199999998</v>
      </c>
    </row>
    <row r="27" spans="1:36" ht="27" customHeight="1" x14ac:dyDescent="0.2">
      <c r="A27" s="95">
        <v>31</v>
      </c>
      <c r="B27" s="95" t="s">
        <v>105</v>
      </c>
      <c r="C27" s="96">
        <v>6859.41</v>
      </c>
      <c r="D27" s="97"/>
      <c r="E27" s="98">
        <v>3038329.017</v>
      </c>
      <c r="F27" s="46">
        <v>32044</v>
      </c>
      <c r="G27" s="46">
        <v>100378.25900000001</v>
      </c>
      <c r="H27" s="46">
        <v>0</v>
      </c>
      <c r="I27" s="99">
        <v>3170751.2760000001</v>
      </c>
      <c r="J27" s="98">
        <v>3044093.4470000002</v>
      </c>
      <c r="K27" s="46">
        <v>111863</v>
      </c>
      <c r="L27" s="46">
        <v>0</v>
      </c>
      <c r="M27" s="46">
        <v>0</v>
      </c>
      <c r="N27" s="99">
        <v>3155956.4470000002</v>
      </c>
      <c r="O27" s="98">
        <v>-5764.43</v>
      </c>
      <c r="P27" s="99">
        <v>14794.829</v>
      </c>
      <c r="Q27" s="100">
        <v>14794.829</v>
      </c>
      <c r="R27" s="100">
        <v>0</v>
      </c>
      <c r="S27" s="98">
        <v>492557</v>
      </c>
      <c r="T27" s="46">
        <v>32044</v>
      </c>
      <c r="U27" s="46">
        <v>111863</v>
      </c>
      <c r="V27" s="46">
        <v>0</v>
      </c>
      <c r="W27" s="46">
        <v>0</v>
      </c>
      <c r="X27" s="46">
        <v>0</v>
      </c>
      <c r="Y27" s="99">
        <v>572376</v>
      </c>
      <c r="Z27" s="98">
        <v>0</v>
      </c>
      <c r="AA27" s="46">
        <v>572376</v>
      </c>
      <c r="AB27" s="46">
        <v>14794.829</v>
      </c>
      <c r="AC27" s="46">
        <v>0</v>
      </c>
      <c r="AD27" s="46">
        <v>0</v>
      </c>
      <c r="AE27" s="100">
        <v>587170.82900000003</v>
      </c>
      <c r="AF27" s="98">
        <v>0</v>
      </c>
      <c r="AG27" s="46">
        <v>0</v>
      </c>
      <c r="AH27" s="46">
        <v>0</v>
      </c>
      <c r="AI27" s="99">
        <v>0</v>
      </c>
      <c r="AJ27" s="96">
        <v>587170.82900000003</v>
      </c>
    </row>
    <row r="28" spans="1:36" ht="25.05" customHeight="1" x14ac:dyDescent="0.2">
      <c r="A28" s="95">
        <v>32</v>
      </c>
      <c r="B28" s="95" t="s">
        <v>106</v>
      </c>
      <c r="C28" s="96">
        <v>0</v>
      </c>
      <c r="D28" s="97"/>
      <c r="E28" s="98">
        <v>2818169.0210000002</v>
      </c>
      <c r="F28" s="46">
        <v>21000</v>
      </c>
      <c r="G28" s="46">
        <v>2037.578</v>
      </c>
      <c r="H28" s="46">
        <v>0</v>
      </c>
      <c r="I28" s="99">
        <v>2841206.5989999999</v>
      </c>
      <c r="J28" s="98">
        <v>2840421.9160000002</v>
      </c>
      <c r="K28" s="46">
        <v>358.94200000000001</v>
      </c>
      <c r="L28" s="46">
        <v>0</v>
      </c>
      <c r="M28" s="46">
        <v>0</v>
      </c>
      <c r="N28" s="99">
        <v>2840780.858</v>
      </c>
      <c r="O28" s="98">
        <v>-22252.895</v>
      </c>
      <c r="P28" s="99">
        <v>425.74099999999999</v>
      </c>
      <c r="Q28" s="100">
        <v>425.74099999999999</v>
      </c>
      <c r="R28" s="100">
        <v>0</v>
      </c>
      <c r="S28" s="98">
        <v>147217.28599999999</v>
      </c>
      <c r="T28" s="46">
        <v>21000</v>
      </c>
      <c r="U28" s="46">
        <v>358.94200000000001</v>
      </c>
      <c r="V28" s="46">
        <v>0</v>
      </c>
      <c r="W28" s="46">
        <v>0</v>
      </c>
      <c r="X28" s="46">
        <v>0</v>
      </c>
      <c r="Y28" s="99">
        <v>126576.228</v>
      </c>
      <c r="Z28" s="98">
        <v>0</v>
      </c>
      <c r="AA28" s="46">
        <v>126576.228</v>
      </c>
      <c r="AB28" s="46">
        <v>425.74099999999999</v>
      </c>
      <c r="AC28" s="46">
        <v>0</v>
      </c>
      <c r="AD28" s="46">
        <v>0</v>
      </c>
      <c r="AE28" s="100">
        <v>127001.969</v>
      </c>
      <c r="AF28" s="98">
        <v>0</v>
      </c>
      <c r="AG28" s="46">
        <v>0</v>
      </c>
      <c r="AH28" s="46">
        <v>0</v>
      </c>
      <c r="AI28" s="99">
        <v>0</v>
      </c>
      <c r="AJ28" s="96">
        <v>127001.969</v>
      </c>
    </row>
    <row r="29" spans="1:36" ht="25.05" customHeight="1" x14ac:dyDescent="0.2">
      <c r="A29" s="95">
        <v>33</v>
      </c>
      <c r="B29" s="95" t="s">
        <v>107</v>
      </c>
      <c r="C29" s="96">
        <v>4126.1319999999996</v>
      </c>
      <c r="D29" s="97"/>
      <c r="E29" s="98">
        <v>3834064.2349999999</v>
      </c>
      <c r="F29" s="46">
        <v>0</v>
      </c>
      <c r="G29" s="46">
        <v>82423.466</v>
      </c>
      <c r="H29" s="46">
        <v>0</v>
      </c>
      <c r="I29" s="99">
        <v>3916487.7009999999</v>
      </c>
      <c r="J29" s="98">
        <v>3740280.3080000002</v>
      </c>
      <c r="K29" s="46">
        <v>72453.214000000007</v>
      </c>
      <c r="L29" s="46">
        <v>0</v>
      </c>
      <c r="M29" s="46">
        <v>0</v>
      </c>
      <c r="N29" s="99">
        <v>3812733.5219999999</v>
      </c>
      <c r="O29" s="98">
        <v>93783.926999999996</v>
      </c>
      <c r="P29" s="99">
        <v>103754.179</v>
      </c>
      <c r="Q29" s="100">
        <v>103754.179</v>
      </c>
      <c r="R29" s="100">
        <v>0</v>
      </c>
      <c r="S29" s="98">
        <v>11846</v>
      </c>
      <c r="T29" s="46">
        <v>0</v>
      </c>
      <c r="U29" s="46">
        <v>72453.214000000007</v>
      </c>
      <c r="V29" s="46">
        <v>0</v>
      </c>
      <c r="W29" s="46">
        <v>0</v>
      </c>
      <c r="X29" s="46">
        <v>0</v>
      </c>
      <c r="Y29" s="99">
        <v>84299.214000000007</v>
      </c>
      <c r="Z29" s="98">
        <v>0</v>
      </c>
      <c r="AA29" s="46">
        <v>84299.214000000007</v>
      </c>
      <c r="AB29" s="46">
        <v>103754.179</v>
      </c>
      <c r="AC29" s="46">
        <v>0</v>
      </c>
      <c r="AD29" s="46">
        <v>0</v>
      </c>
      <c r="AE29" s="100">
        <v>188053.39300000001</v>
      </c>
      <c r="AF29" s="98">
        <v>0</v>
      </c>
      <c r="AG29" s="46">
        <v>0</v>
      </c>
      <c r="AH29" s="46">
        <v>0</v>
      </c>
      <c r="AI29" s="99">
        <v>0</v>
      </c>
      <c r="AJ29" s="96">
        <v>188053.39300000001</v>
      </c>
    </row>
    <row r="30" spans="1:36" ht="25.05" customHeight="1" x14ac:dyDescent="0.2">
      <c r="A30" s="95">
        <v>34</v>
      </c>
      <c r="B30" s="95" t="s">
        <v>108</v>
      </c>
      <c r="C30" s="96">
        <v>0</v>
      </c>
      <c r="D30" s="97"/>
      <c r="E30" s="98">
        <v>2516434.1439999999</v>
      </c>
      <c r="F30" s="46">
        <v>0</v>
      </c>
      <c r="G30" s="46">
        <v>1965.7470000000001</v>
      </c>
      <c r="H30" s="46">
        <v>0</v>
      </c>
      <c r="I30" s="99">
        <v>2518399.8909999998</v>
      </c>
      <c r="J30" s="98">
        <v>2500967.466</v>
      </c>
      <c r="K30" s="46">
        <v>683.83399999999995</v>
      </c>
      <c r="L30" s="46">
        <v>0</v>
      </c>
      <c r="M30" s="46">
        <v>0</v>
      </c>
      <c r="N30" s="99">
        <v>2501651.2999999998</v>
      </c>
      <c r="O30" s="98">
        <v>15466.678</v>
      </c>
      <c r="P30" s="99">
        <v>16748.591</v>
      </c>
      <c r="Q30" s="100">
        <v>16748.591</v>
      </c>
      <c r="R30" s="100">
        <v>0</v>
      </c>
      <c r="S30" s="98">
        <v>339534.86900000001</v>
      </c>
      <c r="T30" s="46">
        <v>0</v>
      </c>
      <c r="U30" s="46">
        <v>683.83399999999995</v>
      </c>
      <c r="V30" s="46">
        <v>0</v>
      </c>
      <c r="W30" s="46">
        <v>0</v>
      </c>
      <c r="X30" s="46">
        <v>0</v>
      </c>
      <c r="Y30" s="99">
        <v>340218.70299999998</v>
      </c>
      <c r="Z30" s="98">
        <v>0</v>
      </c>
      <c r="AA30" s="46">
        <v>340218.70299999998</v>
      </c>
      <c r="AB30" s="46">
        <v>16748.591</v>
      </c>
      <c r="AC30" s="46">
        <v>0</v>
      </c>
      <c r="AD30" s="46">
        <v>0</v>
      </c>
      <c r="AE30" s="100">
        <v>356967.29399999999</v>
      </c>
      <c r="AF30" s="98">
        <v>0</v>
      </c>
      <c r="AG30" s="46">
        <v>0</v>
      </c>
      <c r="AH30" s="46">
        <v>0</v>
      </c>
      <c r="AI30" s="99">
        <v>0</v>
      </c>
      <c r="AJ30" s="96">
        <v>356967.29399999999</v>
      </c>
    </row>
    <row r="31" spans="1:36" ht="25.05" customHeight="1" x14ac:dyDescent="0.2">
      <c r="A31" s="95">
        <v>35</v>
      </c>
      <c r="B31" s="95" t="s">
        <v>109</v>
      </c>
      <c r="C31" s="96">
        <v>0</v>
      </c>
      <c r="D31" s="97"/>
      <c r="E31" s="98">
        <v>1374805.9809999999</v>
      </c>
      <c r="F31" s="46">
        <v>1922.5530000000001</v>
      </c>
      <c r="G31" s="46">
        <v>19729.54</v>
      </c>
      <c r="H31" s="46">
        <v>0</v>
      </c>
      <c r="I31" s="99">
        <v>1396458.074</v>
      </c>
      <c r="J31" s="98">
        <v>1399516.6569999999</v>
      </c>
      <c r="K31" s="46">
        <v>1.726</v>
      </c>
      <c r="L31" s="46">
        <v>0</v>
      </c>
      <c r="M31" s="46">
        <v>0</v>
      </c>
      <c r="N31" s="99">
        <v>1399518.3829999999</v>
      </c>
      <c r="O31" s="98">
        <v>-24710.675999999999</v>
      </c>
      <c r="P31" s="99">
        <v>-3060.3090000000002</v>
      </c>
      <c r="Q31" s="100">
        <v>0</v>
      </c>
      <c r="R31" s="100">
        <v>0</v>
      </c>
      <c r="S31" s="98">
        <v>1920.827</v>
      </c>
      <c r="T31" s="46">
        <v>1922.5530000000001</v>
      </c>
      <c r="U31" s="46">
        <v>1.726</v>
      </c>
      <c r="V31" s="46">
        <v>0</v>
      </c>
      <c r="W31" s="46">
        <v>0</v>
      </c>
      <c r="X31" s="46">
        <v>0</v>
      </c>
      <c r="Y31" s="99">
        <v>0</v>
      </c>
      <c r="Z31" s="98">
        <v>0</v>
      </c>
      <c r="AA31" s="46">
        <v>0</v>
      </c>
      <c r="AB31" s="46">
        <v>0</v>
      </c>
      <c r="AC31" s="46">
        <v>0</v>
      </c>
      <c r="AD31" s="46">
        <v>0</v>
      </c>
      <c r="AE31" s="100">
        <v>0</v>
      </c>
      <c r="AF31" s="98">
        <v>3060.3090000000002</v>
      </c>
      <c r="AG31" s="46">
        <v>0</v>
      </c>
      <c r="AH31" s="46">
        <v>0</v>
      </c>
      <c r="AI31" s="99">
        <v>3060.3090000000002</v>
      </c>
      <c r="AJ31" s="96">
        <v>-3060.3090000000002</v>
      </c>
    </row>
    <row r="32" spans="1:36" ht="25.05" customHeight="1" x14ac:dyDescent="0.2">
      <c r="A32" s="95">
        <v>36</v>
      </c>
      <c r="B32" s="95" t="s">
        <v>110</v>
      </c>
      <c r="C32" s="96">
        <v>0</v>
      </c>
      <c r="D32" s="97"/>
      <c r="E32" s="98">
        <v>2248889.9959999998</v>
      </c>
      <c r="F32" s="46">
        <v>0</v>
      </c>
      <c r="G32" s="46">
        <v>0</v>
      </c>
      <c r="H32" s="46">
        <v>0</v>
      </c>
      <c r="I32" s="99">
        <v>2248889.9959999998</v>
      </c>
      <c r="J32" s="98">
        <v>2206892.0430000001</v>
      </c>
      <c r="K32" s="46">
        <v>206.648</v>
      </c>
      <c r="L32" s="46">
        <v>0</v>
      </c>
      <c r="M32" s="46">
        <v>1156.2940000000001</v>
      </c>
      <c r="N32" s="99">
        <v>2208254.9849999999</v>
      </c>
      <c r="O32" s="98">
        <v>41997.953000000001</v>
      </c>
      <c r="P32" s="99">
        <v>40635.010999999999</v>
      </c>
      <c r="Q32" s="100">
        <v>0</v>
      </c>
      <c r="R32" s="100">
        <v>40635.010999999999</v>
      </c>
      <c r="S32" s="98">
        <v>16818.271000000001</v>
      </c>
      <c r="T32" s="46">
        <v>0</v>
      </c>
      <c r="U32" s="46">
        <v>206.648</v>
      </c>
      <c r="V32" s="46">
        <v>40635.010999999999</v>
      </c>
      <c r="W32" s="46">
        <v>0</v>
      </c>
      <c r="X32" s="46">
        <v>0</v>
      </c>
      <c r="Y32" s="99">
        <v>57659.93</v>
      </c>
      <c r="Z32" s="98">
        <v>0</v>
      </c>
      <c r="AA32" s="46">
        <v>57659.93</v>
      </c>
      <c r="AB32" s="46">
        <v>0</v>
      </c>
      <c r="AC32" s="46">
        <v>0</v>
      </c>
      <c r="AD32" s="46">
        <v>0</v>
      </c>
      <c r="AE32" s="100">
        <v>57659.93</v>
      </c>
      <c r="AF32" s="98">
        <v>0</v>
      </c>
      <c r="AG32" s="46">
        <v>0</v>
      </c>
      <c r="AH32" s="46">
        <v>0</v>
      </c>
      <c r="AI32" s="99">
        <v>0</v>
      </c>
      <c r="AJ32" s="96">
        <v>57659.93</v>
      </c>
    </row>
    <row r="33" spans="1:36" ht="25.05" customHeight="1" x14ac:dyDescent="0.2">
      <c r="A33" s="95">
        <v>37</v>
      </c>
      <c r="B33" s="95" t="s">
        <v>111</v>
      </c>
      <c r="C33" s="96">
        <v>0</v>
      </c>
      <c r="D33" s="97"/>
      <c r="E33" s="98">
        <v>878204.81099999999</v>
      </c>
      <c r="F33" s="46">
        <v>0</v>
      </c>
      <c r="G33" s="46">
        <v>90728.255999999994</v>
      </c>
      <c r="H33" s="46">
        <v>0</v>
      </c>
      <c r="I33" s="99">
        <v>968933.06700000004</v>
      </c>
      <c r="J33" s="98">
        <v>898706.05599999998</v>
      </c>
      <c r="K33" s="46">
        <v>2E-3</v>
      </c>
      <c r="L33" s="46">
        <v>0</v>
      </c>
      <c r="M33" s="46">
        <v>0</v>
      </c>
      <c r="N33" s="99">
        <v>898706.05799999996</v>
      </c>
      <c r="O33" s="98">
        <v>-20501.244999999999</v>
      </c>
      <c r="P33" s="99">
        <v>70227.009000000005</v>
      </c>
      <c r="Q33" s="100">
        <v>70227.009000000005</v>
      </c>
      <c r="R33" s="100">
        <v>0</v>
      </c>
      <c r="S33" s="98">
        <v>10.726000000000001</v>
      </c>
      <c r="T33" s="46">
        <v>0</v>
      </c>
      <c r="U33" s="46">
        <v>2E-3</v>
      </c>
      <c r="V33" s="46">
        <v>0</v>
      </c>
      <c r="W33" s="46">
        <v>0</v>
      </c>
      <c r="X33" s="46">
        <v>0</v>
      </c>
      <c r="Y33" s="99">
        <v>10.728</v>
      </c>
      <c r="Z33" s="98">
        <v>0</v>
      </c>
      <c r="AA33" s="46">
        <v>10.728</v>
      </c>
      <c r="AB33" s="46">
        <v>70227.009000000005</v>
      </c>
      <c r="AC33" s="46">
        <v>0</v>
      </c>
      <c r="AD33" s="46">
        <v>0</v>
      </c>
      <c r="AE33" s="100">
        <v>70237.736999999994</v>
      </c>
      <c r="AF33" s="98">
        <v>0</v>
      </c>
      <c r="AG33" s="46">
        <v>0</v>
      </c>
      <c r="AH33" s="46">
        <v>0</v>
      </c>
      <c r="AI33" s="99">
        <v>0</v>
      </c>
      <c r="AJ33" s="96">
        <v>70237.736999999994</v>
      </c>
    </row>
    <row r="34" spans="1:36" ht="25.05" customHeight="1" x14ac:dyDescent="0.2">
      <c r="A34" s="95">
        <v>38</v>
      </c>
      <c r="B34" s="95" t="s">
        <v>112</v>
      </c>
      <c r="C34" s="96">
        <v>0</v>
      </c>
      <c r="D34" s="97"/>
      <c r="E34" s="98">
        <v>151678.462</v>
      </c>
      <c r="F34" s="46">
        <v>0</v>
      </c>
      <c r="G34" s="46">
        <v>4478.2129999999997</v>
      </c>
      <c r="H34" s="46">
        <v>0</v>
      </c>
      <c r="I34" s="99">
        <v>156156.67499999999</v>
      </c>
      <c r="J34" s="98">
        <v>149757.03099999999</v>
      </c>
      <c r="K34" s="46">
        <v>0</v>
      </c>
      <c r="L34" s="46">
        <v>0</v>
      </c>
      <c r="M34" s="46">
        <v>0</v>
      </c>
      <c r="N34" s="99">
        <v>149757.03099999999</v>
      </c>
      <c r="O34" s="98">
        <v>1921.431</v>
      </c>
      <c r="P34" s="99">
        <v>6399.6440000000002</v>
      </c>
      <c r="Q34" s="100">
        <v>6399.6440000000002</v>
      </c>
      <c r="R34" s="100">
        <v>0</v>
      </c>
      <c r="S34" s="98">
        <v>23498.093000000001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99">
        <v>23498.093000000001</v>
      </c>
      <c r="Z34" s="98">
        <v>0</v>
      </c>
      <c r="AA34" s="46">
        <v>23498.093000000001</v>
      </c>
      <c r="AB34" s="46">
        <v>6399.6440000000002</v>
      </c>
      <c r="AC34" s="46">
        <v>0</v>
      </c>
      <c r="AD34" s="46">
        <v>0</v>
      </c>
      <c r="AE34" s="100">
        <v>29897.737000000001</v>
      </c>
      <c r="AF34" s="98">
        <v>0</v>
      </c>
      <c r="AG34" s="46">
        <v>0</v>
      </c>
      <c r="AH34" s="46">
        <v>0</v>
      </c>
      <c r="AI34" s="99">
        <v>0</v>
      </c>
      <c r="AJ34" s="96">
        <v>29897.737000000001</v>
      </c>
    </row>
    <row r="35" spans="1:36" ht="25.05" customHeight="1" x14ac:dyDescent="0.2">
      <c r="A35" s="95">
        <v>40</v>
      </c>
      <c r="B35" s="95" t="s">
        <v>113</v>
      </c>
      <c r="C35" s="96">
        <v>0</v>
      </c>
      <c r="D35" s="97"/>
      <c r="E35" s="98">
        <v>254139.894</v>
      </c>
      <c r="F35" s="46">
        <v>0</v>
      </c>
      <c r="G35" s="46">
        <v>30103.25</v>
      </c>
      <c r="H35" s="46">
        <v>0</v>
      </c>
      <c r="I35" s="99">
        <v>284243.14399999997</v>
      </c>
      <c r="J35" s="98">
        <v>263413.04200000002</v>
      </c>
      <c r="K35" s="46">
        <v>132.59299999999999</v>
      </c>
      <c r="L35" s="46">
        <v>0</v>
      </c>
      <c r="M35" s="46">
        <v>0</v>
      </c>
      <c r="N35" s="99">
        <v>263545.63500000001</v>
      </c>
      <c r="O35" s="98">
        <v>-9273.1479999999992</v>
      </c>
      <c r="P35" s="99">
        <v>20697.508999999998</v>
      </c>
      <c r="Q35" s="100">
        <v>20697.508999999998</v>
      </c>
      <c r="R35" s="100">
        <v>0</v>
      </c>
      <c r="S35" s="98">
        <v>62175.55</v>
      </c>
      <c r="T35" s="46">
        <v>0</v>
      </c>
      <c r="U35" s="46">
        <v>132.59299999999999</v>
      </c>
      <c r="V35" s="46">
        <v>0</v>
      </c>
      <c r="W35" s="46">
        <v>0</v>
      </c>
      <c r="X35" s="46">
        <v>0</v>
      </c>
      <c r="Y35" s="99">
        <v>62308.142999999996</v>
      </c>
      <c r="Z35" s="98">
        <v>0</v>
      </c>
      <c r="AA35" s="46">
        <v>62308.142999999996</v>
      </c>
      <c r="AB35" s="46">
        <v>20697.508999999998</v>
      </c>
      <c r="AC35" s="46">
        <v>0</v>
      </c>
      <c r="AD35" s="46">
        <v>0</v>
      </c>
      <c r="AE35" s="100">
        <v>83005.652000000002</v>
      </c>
      <c r="AF35" s="98">
        <v>0</v>
      </c>
      <c r="AG35" s="46">
        <v>0</v>
      </c>
      <c r="AH35" s="46">
        <v>0</v>
      </c>
      <c r="AI35" s="99">
        <v>0</v>
      </c>
      <c r="AJ35" s="96">
        <v>83005.652000000002</v>
      </c>
    </row>
    <row r="36" spans="1:36" ht="25.05" customHeight="1" x14ac:dyDescent="0.2">
      <c r="A36" s="95">
        <v>41</v>
      </c>
      <c r="B36" s="95" t="s">
        <v>114</v>
      </c>
      <c r="C36" s="96">
        <v>0</v>
      </c>
      <c r="D36" s="97"/>
      <c r="E36" s="98">
        <v>67966.013000000006</v>
      </c>
      <c r="F36" s="46">
        <v>0</v>
      </c>
      <c r="G36" s="46">
        <v>7007.7309999999998</v>
      </c>
      <c r="H36" s="46">
        <v>0</v>
      </c>
      <c r="I36" s="99">
        <v>74973.744000000006</v>
      </c>
      <c r="J36" s="98">
        <v>66922.149000000005</v>
      </c>
      <c r="K36" s="46">
        <v>0</v>
      </c>
      <c r="L36" s="46">
        <v>0</v>
      </c>
      <c r="M36" s="46">
        <v>0</v>
      </c>
      <c r="N36" s="99">
        <v>66922.149000000005</v>
      </c>
      <c r="O36" s="98">
        <v>1043.864</v>
      </c>
      <c r="P36" s="99">
        <v>8051.5950000000003</v>
      </c>
      <c r="Q36" s="100">
        <v>8051.5950000000003</v>
      </c>
      <c r="R36" s="100">
        <v>0</v>
      </c>
      <c r="S36" s="98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99">
        <v>0</v>
      </c>
      <c r="Z36" s="98">
        <v>0</v>
      </c>
      <c r="AA36" s="46">
        <v>0</v>
      </c>
      <c r="AB36" s="46">
        <v>8051.5950000000003</v>
      </c>
      <c r="AC36" s="46">
        <v>0</v>
      </c>
      <c r="AD36" s="46">
        <v>0</v>
      </c>
      <c r="AE36" s="100">
        <v>8051.5950000000003</v>
      </c>
      <c r="AF36" s="98">
        <v>0</v>
      </c>
      <c r="AG36" s="46">
        <v>0</v>
      </c>
      <c r="AH36" s="46">
        <v>0</v>
      </c>
      <c r="AI36" s="99">
        <v>0</v>
      </c>
      <c r="AJ36" s="96">
        <v>8051.5950000000003</v>
      </c>
    </row>
    <row r="37" spans="1:36" ht="25.05" customHeight="1" x14ac:dyDescent="0.2">
      <c r="A37" s="95">
        <v>43</v>
      </c>
      <c r="B37" s="95" t="s">
        <v>115</v>
      </c>
      <c r="C37" s="96">
        <v>18000</v>
      </c>
      <c r="D37" s="97"/>
      <c r="E37" s="98">
        <v>577197.75600000005</v>
      </c>
      <c r="F37" s="46">
        <v>0</v>
      </c>
      <c r="G37" s="46">
        <v>134.798</v>
      </c>
      <c r="H37" s="46">
        <v>0</v>
      </c>
      <c r="I37" s="99">
        <v>577332.554</v>
      </c>
      <c r="J37" s="98">
        <v>576756.86800000002</v>
      </c>
      <c r="K37" s="46">
        <v>0</v>
      </c>
      <c r="L37" s="46">
        <v>0</v>
      </c>
      <c r="M37" s="46">
        <v>0</v>
      </c>
      <c r="N37" s="99">
        <v>576756.86800000002</v>
      </c>
      <c r="O37" s="98">
        <v>440.88799999999998</v>
      </c>
      <c r="P37" s="99">
        <v>575.68600000000004</v>
      </c>
      <c r="Q37" s="100">
        <v>575.68600000000004</v>
      </c>
      <c r="R37" s="100">
        <v>0</v>
      </c>
      <c r="S37" s="98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99">
        <v>0</v>
      </c>
      <c r="Z37" s="98">
        <v>0</v>
      </c>
      <c r="AA37" s="46">
        <v>0</v>
      </c>
      <c r="AB37" s="46">
        <v>575.68600000000004</v>
      </c>
      <c r="AC37" s="46">
        <v>0</v>
      </c>
      <c r="AD37" s="46">
        <v>0</v>
      </c>
      <c r="AE37" s="100">
        <v>575.68600000000004</v>
      </c>
      <c r="AF37" s="98">
        <v>0</v>
      </c>
      <c r="AG37" s="46">
        <v>0</v>
      </c>
      <c r="AH37" s="46">
        <v>0</v>
      </c>
      <c r="AI37" s="99">
        <v>0</v>
      </c>
      <c r="AJ37" s="96">
        <v>575.68600000000004</v>
      </c>
    </row>
    <row r="38" spans="1:36" ht="25.05" customHeight="1" x14ac:dyDescent="0.2">
      <c r="A38" s="95">
        <v>44</v>
      </c>
      <c r="B38" s="95" t="s">
        <v>116</v>
      </c>
      <c r="C38" s="96">
        <v>5961</v>
      </c>
      <c r="D38" s="97"/>
      <c r="E38" s="98">
        <v>177045.66899999999</v>
      </c>
      <c r="F38" s="46">
        <v>0</v>
      </c>
      <c r="G38" s="46">
        <v>12268.133</v>
      </c>
      <c r="H38" s="46">
        <v>0</v>
      </c>
      <c r="I38" s="99">
        <v>189313.802</v>
      </c>
      <c r="J38" s="98">
        <v>169655.057</v>
      </c>
      <c r="K38" s="46">
        <v>8862.31</v>
      </c>
      <c r="L38" s="46">
        <v>0</v>
      </c>
      <c r="M38" s="46">
        <v>0</v>
      </c>
      <c r="N38" s="99">
        <v>178517.367</v>
      </c>
      <c r="O38" s="98">
        <v>7390.6120000000001</v>
      </c>
      <c r="P38" s="99">
        <v>10796.434999999999</v>
      </c>
      <c r="Q38" s="100">
        <v>10796.434999999999</v>
      </c>
      <c r="R38" s="100">
        <v>0</v>
      </c>
      <c r="S38" s="98">
        <v>3001.3530000000001</v>
      </c>
      <c r="T38" s="46">
        <v>0</v>
      </c>
      <c r="U38" s="46">
        <v>8862.31</v>
      </c>
      <c r="V38" s="46">
        <v>0</v>
      </c>
      <c r="W38" s="46">
        <v>0</v>
      </c>
      <c r="X38" s="46">
        <v>0</v>
      </c>
      <c r="Y38" s="99">
        <v>11863.663</v>
      </c>
      <c r="Z38" s="98">
        <v>0</v>
      </c>
      <c r="AA38" s="46">
        <v>11863.663</v>
      </c>
      <c r="AB38" s="46">
        <v>10796.434999999999</v>
      </c>
      <c r="AC38" s="46">
        <v>0</v>
      </c>
      <c r="AD38" s="46">
        <v>0</v>
      </c>
      <c r="AE38" s="100">
        <v>22660.098000000002</v>
      </c>
      <c r="AF38" s="98">
        <v>0</v>
      </c>
      <c r="AG38" s="46">
        <v>0</v>
      </c>
      <c r="AH38" s="46">
        <v>0</v>
      </c>
      <c r="AI38" s="99">
        <v>0</v>
      </c>
      <c r="AJ38" s="96">
        <v>22660.098000000002</v>
      </c>
    </row>
    <row r="39" spans="1:36" ht="25.05" customHeight="1" x14ac:dyDescent="0.2">
      <c r="A39" s="95">
        <v>45</v>
      </c>
      <c r="B39" s="95" t="s">
        <v>117</v>
      </c>
      <c r="C39" s="96">
        <v>0</v>
      </c>
      <c r="D39" s="97"/>
      <c r="E39" s="98">
        <v>100719.959</v>
      </c>
      <c r="F39" s="46">
        <v>0</v>
      </c>
      <c r="G39" s="46">
        <v>15984.596</v>
      </c>
      <c r="H39" s="46">
        <v>0</v>
      </c>
      <c r="I39" s="99">
        <v>116704.55499999999</v>
      </c>
      <c r="J39" s="98">
        <v>105716.02099999999</v>
      </c>
      <c r="K39" s="46">
        <v>0</v>
      </c>
      <c r="L39" s="46">
        <v>0</v>
      </c>
      <c r="M39" s="46">
        <v>0</v>
      </c>
      <c r="N39" s="99">
        <v>105716.02099999999</v>
      </c>
      <c r="O39" s="98">
        <v>-4996.0619999999999</v>
      </c>
      <c r="P39" s="99">
        <v>10988.534</v>
      </c>
      <c r="Q39" s="100">
        <v>10988.534</v>
      </c>
      <c r="R39" s="100">
        <v>0</v>
      </c>
      <c r="S39" s="98">
        <v>3000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99">
        <v>3000</v>
      </c>
      <c r="Z39" s="98">
        <v>0</v>
      </c>
      <c r="AA39" s="46">
        <v>3000</v>
      </c>
      <c r="AB39" s="46">
        <v>10988.534</v>
      </c>
      <c r="AC39" s="46">
        <v>0</v>
      </c>
      <c r="AD39" s="46">
        <v>0</v>
      </c>
      <c r="AE39" s="100">
        <v>13988.534</v>
      </c>
      <c r="AF39" s="98">
        <v>0</v>
      </c>
      <c r="AG39" s="46">
        <v>0</v>
      </c>
      <c r="AH39" s="46">
        <v>0</v>
      </c>
      <c r="AI39" s="99">
        <v>0</v>
      </c>
      <c r="AJ39" s="96">
        <v>13988.534</v>
      </c>
    </row>
    <row r="40" spans="1:36" ht="25.05" customHeight="1" x14ac:dyDescent="0.2">
      <c r="A40" s="95">
        <v>46</v>
      </c>
      <c r="B40" s="95" t="s">
        <v>118</v>
      </c>
      <c r="C40" s="96">
        <v>0</v>
      </c>
      <c r="D40" s="97"/>
      <c r="E40" s="98">
        <v>282804.79300000001</v>
      </c>
      <c r="F40" s="46">
        <v>0</v>
      </c>
      <c r="G40" s="46">
        <v>30373.469000000001</v>
      </c>
      <c r="H40" s="46">
        <v>0</v>
      </c>
      <c r="I40" s="99">
        <v>313178.26199999999</v>
      </c>
      <c r="J40" s="98">
        <v>257599.91699999999</v>
      </c>
      <c r="K40" s="46">
        <v>0</v>
      </c>
      <c r="L40" s="46">
        <v>0</v>
      </c>
      <c r="M40" s="46">
        <v>0</v>
      </c>
      <c r="N40" s="99">
        <v>257599.91699999999</v>
      </c>
      <c r="O40" s="98">
        <v>25204.876</v>
      </c>
      <c r="P40" s="99">
        <v>55578.345000000001</v>
      </c>
      <c r="Q40" s="100">
        <v>55578.345000000001</v>
      </c>
      <c r="R40" s="100">
        <v>0</v>
      </c>
      <c r="S40" s="98">
        <v>13357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99">
        <v>13357</v>
      </c>
      <c r="Z40" s="98">
        <v>0</v>
      </c>
      <c r="AA40" s="46">
        <v>13357</v>
      </c>
      <c r="AB40" s="46">
        <v>55578.345000000001</v>
      </c>
      <c r="AC40" s="46">
        <v>0</v>
      </c>
      <c r="AD40" s="46">
        <v>0</v>
      </c>
      <c r="AE40" s="100">
        <v>68935.345000000001</v>
      </c>
      <c r="AF40" s="98">
        <v>0</v>
      </c>
      <c r="AG40" s="46">
        <v>0</v>
      </c>
      <c r="AH40" s="46">
        <v>0</v>
      </c>
      <c r="AI40" s="99">
        <v>0</v>
      </c>
      <c r="AJ40" s="96">
        <v>68935.345000000001</v>
      </c>
    </row>
    <row r="41" spans="1:36" ht="25.05" customHeight="1" x14ac:dyDescent="0.2">
      <c r="A41" s="95">
        <v>47</v>
      </c>
      <c r="B41" s="95" t="s">
        <v>119</v>
      </c>
      <c r="C41" s="96">
        <v>0</v>
      </c>
      <c r="D41" s="97"/>
      <c r="E41" s="98">
        <v>364698.51799999998</v>
      </c>
      <c r="F41" s="46">
        <v>0</v>
      </c>
      <c r="G41" s="46">
        <v>63854.322999999997</v>
      </c>
      <c r="H41" s="46">
        <v>0</v>
      </c>
      <c r="I41" s="99">
        <v>428552.84100000001</v>
      </c>
      <c r="J41" s="98">
        <v>371066.68900000001</v>
      </c>
      <c r="K41" s="46">
        <v>83.53</v>
      </c>
      <c r="L41" s="46">
        <v>0</v>
      </c>
      <c r="M41" s="46">
        <v>0</v>
      </c>
      <c r="N41" s="99">
        <v>371150.21899999998</v>
      </c>
      <c r="O41" s="98">
        <v>-6368.1710000000003</v>
      </c>
      <c r="P41" s="99">
        <v>57402.622000000003</v>
      </c>
      <c r="Q41" s="100">
        <v>57402.622000000003</v>
      </c>
      <c r="R41" s="100">
        <v>0</v>
      </c>
      <c r="S41" s="98">
        <v>82231.067999999999</v>
      </c>
      <c r="T41" s="46">
        <v>0</v>
      </c>
      <c r="U41" s="46">
        <v>83.53</v>
      </c>
      <c r="V41" s="46">
        <v>0</v>
      </c>
      <c r="W41" s="46">
        <v>0</v>
      </c>
      <c r="X41" s="46">
        <v>0</v>
      </c>
      <c r="Y41" s="99">
        <v>82314.597999999998</v>
      </c>
      <c r="Z41" s="98">
        <v>0</v>
      </c>
      <c r="AA41" s="46">
        <v>82314.597999999998</v>
      </c>
      <c r="AB41" s="46">
        <v>57402.622000000003</v>
      </c>
      <c r="AC41" s="46">
        <v>0</v>
      </c>
      <c r="AD41" s="46">
        <v>0</v>
      </c>
      <c r="AE41" s="100">
        <v>139717.22</v>
      </c>
      <c r="AF41" s="98">
        <v>0</v>
      </c>
      <c r="AG41" s="46">
        <v>0</v>
      </c>
      <c r="AH41" s="46">
        <v>0</v>
      </c>
      <c r="AI41" s="99">
        <v>0</v>
      </c>
      <c r="AJ41" s="96">
        <v>139717.22</v>
      </c>
    </row>
    <row r="42" spans="1:36" ht="25.05" customHeight="1" x14ac:dyDescent="0.2">
      <c r="A42" s="95">
        <v>50</v>
      </c>
      <c r="B42" s="95" t="s">
        <v>120</v>
      </c>
      <c r="C42" s="96">
        <v>127000</v>
      </c>
      <c r="D42" s="97"/>
      <c r="E42" s="98">
        <v>4507849.8210000005</v>
      </c>
      <c r="F42" s="46">
        <v>0</v>
      </c>
      <c r="G42" s="46">
        <v>20635.965</v>
      </c>
      <c r="H42" s="46">
        <v>0</v>
      </c>
      <c r="I42" s="99">
        <v>4528485.7860000003</v>
      </c>
      <c r="J42" s="98">
        <v>4507551.6210000003</v>
      </c>
      <c r="K42" s="46">
        <v>0.13100000000000001</v>
      </c>
      <c r="L42" s="46">
        <v>0</v>
      </c>
      <c r="M42" s="46">
        <v>0</v>
      </c>
      <c r="N42" s="99">
        <v>4507551.7520000003</v>
      </c>
      <c r="O42" s="98">
        <v>298.2</v>
      </c>
      <c r="P42" s="99">
        <v>20934.034</v>
      </c>
      <c r="Q42" s="100">
        <v>20934.034</v>
      </c>
      <c r="R42" s="100">
        <v>0</v>
      </c>
      <c r="S42" s="98">
        <v>522.72500000000002</v>
      </c>
      <c r="T42" s="46">
        <v>0</v>
      </c>
      <c r="U42" s="46">
        <v>0.13100000000000001</v>
      </c>
      <c r="V42" s="46">
        <v>0</v>
      </c>
      <c r="W42" s="46">
        <v>0</v>
      </c>
      <c r="X42" s="46">
        <v>0</v>
      </c>
      <c r="Y42" s="99">
        <v>522.85599999999999</v>
      </c>
      <c r="Z42" s="98">
        <v>0</v>
      </c>
      <c r="AA42" s="46">
        <v>522.85599999999999</v>
      </c>
      <c r="AB42" s="46">
        <v>20934.034</v>
      </c>
      <c r="AC42" s="46">
        <v>0</v>
      </c>
      <c r="AD42" s="46">
        <v>0</v>
      </c>
      <c r="AE42" s="100">
        <v>21456.89</v>
      </c>
      <c r="AF42" s="98">
        <v>0</v>
      </c>
      <c r="AG42" s="46">
        <v>0</v>
      </c>
      <c r="AH42" s="46">
        <v>0</v>
      </c>
      <c r="AI42" s="99">
        <v>0</v>
      </c>
      <c r="AJ42" s="96">
        <v>21456.89</v>
      </c>
    </row>
    <row r="43" spans="1:36" ht="25.05" customHeight="1" thickBot="1" x14ac:dyDescent="0.25">
      <c r="A43" s="38">
        <v>51</v>
      </c>
      <c r="B43" s="38" t="s">
        <v>121</v>
      </c>
      <c r="C43" s="101">
        <v>0</v>
      </c>
      <c r="D43" s="102"/>
      <c r="E43" s="103">
        <v>4867921.2130000005</v>
      </c>
      <c r="F43" s="104">
        <v>0</v>
      </c>
      <c r="G43" s="104">
        <v>9283.9599999999991</v>
      </c>
      <c r="H43" s="104">
        <v>0</v>
      </c>
      <c r="I43" s="105">
        <v>4877205.1730000004</v>
      </c>
      <c r="J43" s="103">
        <v>4584920.24</v>
      </c>
      <c r="K43" s="104">
        <v>4456.3249999999998</v>
      </c>
      <c r="L43" s="104">
        <v>0</v>
      </c>
      <c r="M43" s="104">
        <v>0</v>
      </c>
      <c r="N43" s="105">
        <v>4589376.5650000004</v>
      </c>
      <c r="O43" s="103">
        <v>283000.973</v>
      </c>
      <c r="P43" s="105">
        <v>287828.60800000001</v>
      </c>
      <c r="Q43" s="106">
        <v>287828.60800000001</v>
      </c>
      <c r="R43" s="106">
        <v>0</v>
      </c>
      <c r="S43" s="103">
        <v>0</v>
      </c>
      <c r="T43" s="104">
        <v>0</v>
      </c>
      <c r="U43" s="104">
        <v>4456.3249999999998</v>
      </c>
      <c r="V43" s="104">
        <v>0</v>
      </c>
      <c r="W43" s="104">
        <v>0</v>
      </c>
      <c r="X43" s="104">
        <v>0</v>
      </c>
      <c r="Y43" s="105">
        <v>4456.3249999999998</v>
      </c>
      <c r="Z43" s="103">
        <v>0</v>
      </c>
      <c r="AA43" s="104">
        <v>4456.3249999999998</v>
      </c>
      <c r="AB43" s="104">
        <v>287828.60800000001</v>
      </c>
      <c r="AC43" s="104">
        <v>0</v>
      </c>
      <c r="AD43" s="104">
        <v>0</v>
      </c>
      <c r="AE43" s="107">
        <v>292284.93300000002</v>
      </c>
      <c r="AF43" s="103">
        <v>0</v>
      </c>
      <c r="AG43" s="104">
        <v>0</v>
      </c>
      <c r="AH43" s="104">
        <v>0</v>
      </c>
      <c r="AI43" s="105">
        <v>0</v>
      </c>
      <c r="AJ43" s="101">
        <v>292284.93300000002</v>
      </c>
    </row>
    <row r="44" spans="1:36" x14ac:dyDescent="0.2">
      <c r="O44" s="3">
        <f>SUM(O5:O43)</f>
        <v>1449744.1789999998</v>
      </c>
      <c r="P44" s="3">
        <f>SUM(P5:P43)</f>
        <v>2649814.4760000007</v>
      </c>
      <c r="Y44" s="3">
        <f>SUM(Y5:Y43)</f>
        <v>5587629.9499999983</v>
      </c>
    </row>
    <row r="52" spans="11:11" x14ac:dyDescent="0.2">
      <c r="K52" s="3"/>
    </row>
  </sheetData>
  <mergeCells count="3">
    <mergeCell ref="S3:Y3"/>
    <mergeCell ref="Z3:AE3"/>
    <mergeCell ref="AF3:AJ3"/>
  </mergeCells>
  <phoneticPr fontId="1"/>
  <pageMargins left="0.7" right="0.7" top="0.75" bottom="0.75" header="0.3" footer="0.3"/>
  <pageSetup paperSize="8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8</vt:i4>
      </vt:variant>
    </vt:vector>
  </HeadingPairs>
  <TitlesOfParts>
    <vt:vector size="29" baseType="lpstr">
      <vt:lpstr>2008(H20)</vt:lpstr>
      <vt:lpstr>2009(H21)</vt:lpstr>
      <vt:lpstr>2010(H22)</vt:lpstr>
      <vt:lpstr>2011(H23)</vt:lpstr>
      <vt:lpstr>2012(H24)</vt:lpstr>
      <vt:lpstr>2013(H25)</vt:lpstr>
      <vt:lpstr>2014(H26)</vt:lpstr>
      <vt:lpstr>2015(H27)</vt:lpstr>
      <vt:lpstr>2016(H28)</vt:lpstr>
      <vt:lpstr>2017(H29)</vt:lpstr>
      <vt:lpstr>2018(H30)1</vt:lpstr>
      <vt:lpstr>2019（R1）</vt:lpstr>
      <vt:lpstr>2020(R2)</vt:lpstr>
      <vt:lpstr>2021(R3)</vt:lpstr>
      <vt:lpstr>世帯・被保険者数</vt:lpstr>
      <vt:lpstr>Sheet1</vt:lpstr>
      <vt:lpstr>経年収支（キャラバン資料）</vt:lpstr>
      <vt:lpstr>収支・基金合計</vt:lpstr>
      <vt:lpstr>国保会計の仕組み</vt:lpstr>
      <vt:lpstr>simokitayama</vt:lpstr>
      <vt:lpstr>奈良市国保2014</vt:lpstr>
      <vt:lpstr>'2013(H25)'!Print_Area</vt:lpstr>
      <vt:lpstr>'2014(H26)'!Print_Area</vt:lpstr>
      <vt:lpstr>'2016(H28)'!Print_Area</vt:lpstr>
      <vt:lpstr>'経年収支（キャラバン資料）'!Print_Area</vt:lpstr>
      <vt:lpstr>国保会計の仕組み!Print_Area</vt:lpstr>
      <vt:lpstr>収支・基金合計!Print_Area</vt:lpstr>
      <vt:lpstr>世帯・被保険者数!Print_Area</vt:lpstr>
      <vt:lpstr>奈良市国保2014!Print_Area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naramin06</dc:creator>
  <cp:lastModifiedBy>中嶋 潤二</cp:lastModifiedBy>
  <cp:lastPrinted>2023-09-29T06:08:24Z</cp:lastPrinted>
  <dcterms:created xsi:type="dcterms:W3CDTF">2016-02-07T02:03:54Z</dcterms:created>
  <dcterms:modified xsi:type="dcterms:W3CDTF">2023-10-10T14:20:25Z</dcterms:modified>
</cp:coreProperties>
</file>